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bk website\qua tet 2025\1. qua tet kinh do 2025\"/>
    </mc:Choice>
  </mc:AlternateContent>
  <xr:revisionPtr revIDLastSave="0" documentId="13_ncr:1_{D2CE7731-8786-4BBC-8A72-D230CADB9468}" xr6:coauthVersionLast="47" xr6:coauthVersionMax="47" xr10:uidLastSave="{00000000-0000-0000-0000-000000000000}"/>
  <bookViews>
    <workbookView xWindow="-108" yWindow="-108" windowWidth="23256" windowHeight="12720" tabRatio="186" xr2:uid="{00000000-000D-0000-FFFF-FFFF00000000}"/>
  </bookViews>
  <sheets>
    <sheet name="Đơn Đặt Hàng" sheetId="2" r:id="rId1"/>
    <sheet name="Phiếu Giao Hàng" sheetId="5" r:id="rId2"/>
  </sheets>
  <definedNames>
    <definedName name="_xlnm._FilterDatabase" localSheetId="0" hidden="1">'Đơn Đặt Hàng'!$F$12:$G$77</definedName>
    <definedName name="_xlnm._FilterDatabase" localSheetId="1" hidden="1">'Phiếu Giao Hàng'!$A$17:$G$74</definedName>
    <definedName name="_xlnm.Print_Area" localSheetId="0">'Đơn Đặt Hàng'!$A$1:$G$85</definedName>
    <definedName name="_xlnm.Print_Area" localSheetId="1">'Phiếu Giao Hàng'!$A$1:$G$91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5" l="1"/>
  <c r="F20" i="5"/>
  <c r="G20" i="5" s="1"/>
  <c r="G15" i="2"/>
  <c r="F21" i="5"/>
  <c r="G21" i="5" s="1"/>
  <c r="F22" i="5"/>
  <c r="G22" i="5" s="1"/>
  <c r="F24" i="5"/>
  <c r="G24" i="5"/>
  <c r="F25" i="5"/>
  <c r="G25" i="5" s="1"/>
  <c r="F26" i="5"/>
  <c r="G26" i="5" s="1"/>
  <c r="F27" i="5"/>
  <c r="G27" i="5" s="1"/>
  <c r="F28" i="5"/>
  <c r="G28" i="5" s="1"/>
  <c r="F29" i="5"/>
  <c r="G29" i="5" s="1"/>
  <c r="F30" i="5"/>
  <c r="G30" i="5" s="1"/>
  <c r="F31" i="5"/>
  <c r="G31" i="5" s="1"/>
  <c r="F32" i="5"/>
  <c r="G32" i="5" s="1"/>
  <c r="F33" i="5"/>
  <c r="G33" i="5" s="1"/>
  <c r="F34" i="5"/>
  <c r="G34" i="5" s="1"/>
  <c r="F35" i="5"/>
  <c r="G35" i="5" s="1"/>
  <c r="F36" i="5"/>
  <c r="G36" i="5" s="1"/>
  <c r="F37" i="5"/>
  <c r="G37" i="5" s="1"/>
  <c r="F39" i="5"/>
  <c r="G39" i="5" s="1"/>
  <c r="F40" i="5"/>
  <c r="G40" i="5" s="1"/>
  <c r="F41" i="5"/>
  <c r="G41" i="5" s="1"/>
  <c r="F42" i="5"/>
  <c r="G42" i="5" s="1"/>
  <c r="F44" i="5"/>
  <c r="G44" i="5" s="1"/>
  <c r="F45" i="5"/>
  <c r="G45" i="5" s="1"/>
  <c r="F46" i="5"/>
  <c r="G46" i="5" s="1"/>
  <c r="F47" i="5"/>
  <c r="G47" i="5" s="1"/>
  <c r="F48" i="5"/>
  <c r="G48" i="5" s="1"/>
  <c r="F49" i="5"/>
  <c r="G49" i="5"/>
  <c r="F51" i="5"/>
  <c r="G51" i="5" s="1"/>
  <c r="F52" i="5"/>
  <c r="G52" i="5" s="1"/>
  <c r="F53" i="5"/>
  <c r="G53" i="5"/>
  <c r="F54" i="5"/>
  <c r="G54" i="5" s="1"/>
  <c r="F55" i="5"/>
  <c r="G55" i="5" s="1"/>
  <c r="F56" i="5"/>
  <c r="G56" i="5"/>
  <c r="F57" i="5"/>
  <c r="G57" i="5" s="1"/>
  <c r="F59" i="5"/>
  <c r="G59" i="5"/>
  <c r="F60" i="5"/>
  <c r="G60" i="5" s="1"/>
  <c r="F61" i="5"/>
  <c r="G61" i="5" s="1"/>
  <c r="F62" i="5"/>
  <c r="G62" i="5" s="1"/>
  <c r="F63" i="5"/>
  <c r="G63" i="5" s="1"/>
  <c r="F64" i="5"/>
  <c r="G64" i="5" s="1"/>
  <c r="F66" i="5"/>
  <c r="G66" i="5" s="1"/>
  <c r="F67" i="5"/>
  <c r="G67" i="5"/>
  <c r="F68" i="5"/>
  <c r="G68" i="5" s="1"/>
  <c r="F70" i="5"/>
  <c r="G70" i="5" s="1"/>
  <c r="F71" i="5"/>
  <c r="G71" i="5" s="1"/>
  <c r="G16" i="2"/>
  <c r="G17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4" i="2"/>
  <c r="G35" i="2"/>
  <c r="G36" i="2"/>
  <c r="G37" i="2"/>
  <c r="G39" i="2"/>
  <c r="G40" i="2"/>
  <c r="G41" i="2"/>
  <c r="G42" i="2"/>
  <c r="G43" i="2"/>
  <c r="G44" i="2"/>
  <c r="G46" i="2"/>
  <c r="G47" i="2"/>
  <c r="G48" i="2"/>
  <c r="G49" i="2"/>
  <c r="G50" i="2"/>
  <c r="G51" i="2"/>
  <c r="G52" i="2"/>
  <c r="G54" i="2"/>
  <c r="G55" i="2"/>
  <c r="G56" i="2"/>
  <c r="G57" i="2"/>
  <c r="G58" i="2"/>
  <c r="G59" i="2"/>
  <c r="G61" i="2"/>
  <c r="G62" i="2"/>
  <c r="G63" i="2"/>
  <c r="G65" i="2"/>
  <c r="G66" i="2"/>
  <c r="G14" i="2" l="1"/>
  <c r="C15" i="5" l="1"/>
  <c r="C14" i="5"/>
  <c r="C13" i="5"/>
  <c r="C12" i="5"/>
  <c r="C10" i="5"/>
  <c r="C11" i="5"/>
  <c r="F67" i="2"/>
  <c r="G19" i="5"/>
  <c r="G73" i="5"/>
  <c r="F72" i="5" l="1"/>
  <c r="G67" i="2"/>
  <c r="G69" i="2" s="1"/>
  <c r="G72" i="5"/>
  <c r="G74" i="5" s="1"/>
</calcChain>
</file>

<file path=xl/sharedStrings.xml><?xml version="1.0" encoding="utf-8"?>
<sst xmlns="http://schemas.openxmlformats.org/spreadsheetml/2006/main" count="433" uniqueCount="169">
  <si>
    <t>Chiết khấu</t>
  </si>
  <si>
    <t>Tổng</t>
  </si>
  <si>
    <t>Số tiền trả</t>
  </si>
  <si>
    <t>(Bảng giá trên đã bao gồm VAT)</t>
  </si>
  <si>
    <t>MÃ BÁNH</t>
  </si>
  <si>
    <t>DÒNG SẢN PHẨM</t>
  </si>
  <si>
    <t>GIÁ BÁN</t>
  </si>
  <si>
    <t>SỐ LƯỢNG</t>
  </si>
  <si>
    <t>THÀNH TIỀN</t>
  </si>
  <si>
    <t>Website: www.banhkinhdo.vn</t>
  </si>
  <si>
    <t>TRỌNG LƯỢNG</t>
  </si>
  <si>
    <t>L</t>
  </si>
  <si>
    <t>150g</t>
  </si>
  <si>
    <t>C1</t>
  </si>
  <si>
    <t>230g</t>
  </si>
  <si>
    <t>180g</t>
  </si>
  <si>
    <t xml:space="preserve">Khách Hàng: </t>
  </si>
  <si>
    <t xml:space="preserve">Địa Chỉ: </t>
  </si>
  <si>
    <t xml:space="preserve">Người Liên Hệ: </t>
  </si>
  <si>
    <t xml:space="preserve">Điện Thoại: </t>
  </si>
  <si>
    <t xml:space="preserve">Ngày Giao: </t>
  </si>
  <si>
    <t xml:space="preserve">Địa Chỉ Giao Hàng: </t>
  </si>
  <si>
    <t>THÔNG TIN XUẤT HOÁ ĐƠN</t>
  </si>
  <si>
    <t>GHI CHÚ</t>
  </si>
  <si>
    <t>ĐẠI DIỆN BÁN HÀNG</t>
  </si>
  <si>
    <t>ĐẠI DIỆN MUA HÀNG</t>
  </si>
  <si>
    <t>Email: banhkinhdo.net@gmail.com</t>
  </si>
  <si>
    <t xml:space="preserve">NV Phụ Trách: </t>
  </si>
  <si>
    <t xml:space="preserve">Nhân Viên Phụ Trách Đơn Hàng: </t>
  </si>
  <si>
    <t>Địa chỉ: 116/46 Bình Lợi, Phường 13, Quận Bình Thạnh, TP.HCM</t>
  </si>
  <si>
    <t>BÁNH OREO</t>
  </si>
  <si>
    <t>OREO1</t>
  </si>
  <si>
    <t>OREO2</t>
  </si>
  <si>
    <t>OREO3</t>
  </si>
  <si>
    <t>OREO4</t>
  </si>
  <si>
    <t>OREO5</t>
  </si>
  <si>
    <t>OREO6</t>
  </si>
  <si>
    <t>OREO7</t>
  </si>
  <si>
    <t>MÓN QUÀ HOÀN MỸ TỪ 1846</t>
  </si>
  <si>
    <t>LU1</t>
  </si>
  <si>
    <t>600g</t>
  </si>
  <si>
    <t>LU2</t>
  </si>
  <si>
    <t>708g</t>
  </si>
  <si>
    <t>LU3</t>
  </si>
  <si>
    <t>540g</t>
  </si>
  <si>
    <t>LU4</t>
  </si>
  <si>
    <t>310g</t>
  </si>
  <si>
    <t>LU5</t>
  </si>
  <si>
    <t>DÒNG SOCOLA KINH ĐÔ</t>
  </si>
  <si>
    <t>S1</t>
  </si>
  <si>
    <t>S2</t>
  </si>
  <si>
    <t>330g</t>
  </si>
  <si>
    <t>S3</t>
  </si>
  <si>
    <t>138g</t>
  </si>
  <si>
    <t>ĐƠN VỊ TÍNH</t>
  </si>
  <si>
    <t>BỘ QUÀ TẾT CAO CẤP KINH ĐÔ LỘC</t>
  </si>
  <si>
    <t>BÁNH QUY LU VÉRITABLE PETIT BEURRE 600g
nhập khẩu từ Pháp, hộp thiếc (xếp 10 hộp/thùng)</t>
  </si>
  <si>
    <t>BÁNH QUY BƠ CÔNG THỨC PHÁP 708g
hộp thiếc (xếp 6 hộp/thùng)</t>
  </si>
  <si>
    <t>BÁNH QUY BƠ CÔNG THỨC PHÁP 540g
hộp thiếc (xếp 6 hộp/thùng)</t>
  </si>
  <si>
    <t>BÁNH QUY BƠ CÔNG THỨC PHÁP 310g
hộp thiếc (xếp 12 hộp/thùng)</t>
  </si>
  <si>
    <t>BÁNH QUY BƠ CÔNG THỨC PHÁP 180g
hộp thiếc (xếp 18 hộp/thùng)</t>
  </si>
  <si>
    <t>KẸO SOCOLA KINH ĐÔ THẬP CẨM 330g
túi, (xếp 10 túi/thùng)</t>
  </si>
  <si>
    <t>BÁNH QUY THẬP CẨM - CẦU DỪA ĐỦ XÀI
Vị mãng cầu, dừa, đu đủ, xoài (xem chi tiết catalogue - xếp 10 hộp/thùng)</t>
  </si>
  <si>
    <t>300g</t>
  </si>
  <si>
    <t>795,4g</t>
  </si>
  <si>
    <t>1,077,4g</t>
  </si>
  <si>
    <t>BÁNH QUY BƠ THẬP CẨM SOCOLA 546g
hộp thiếc (xếp 6 hộp/thùng)</t>
  </si>
  <si>
    <t>BÁNH QUY BƠ THẬP CẨM SOCOLA 378g
hộp thiếc (xếp 8 hộp/thùng)</t>
  </si>
  <si>
    <t>BÁNH QUY BƠ THẬP CẨM BƠ SỮA 378g
hộp thiếc (xếp 8 hộp/thùng)</t>
  </si>
  <si>
    <t>BÁNH QUY BƠ THẬP CẨM 600g
hộp thiếc (xếp 6 hộp/thùng)</t>
  </si>
  <si>
    <t>BÁNH QUY BƠ THẬP CẨM SOCOLA 330g
hộp giấy (xếp 12 hộp/thùng)</t>
  </si>
  <si>
    <t>BÁNH QUY BƠ THẬP CẨM VỊ BƠ SỮA 330g
hộp giấy (xếp 12 hộp/thùng)</t>
  </si>
  <si>
    <t>COSY MARIE - BÁNH QUY SỮA 528g
hộp giấy (xếp 8 hộp/thùng)</t>
  </si>
  <si>
    <t>COSY MARIE - BÁNH QUY SỮA 336g
hộp giấy (xếp 10 hộp/thùng)</t>
  </si>
  <si>
    <t>COSY MARIE - BÁNH QUY SỮA 192g
hộp giấy (xếp 16 hộp/thùng)</t>
  </si>
  <si>
    <t>BÁNH QUẾ COSY 117g
vị socola, xoài xí muội, dâu, dứa (xếp 24 gói/thùng)</t>
  </si>
  <si>
    <t>BÁNH QUY HẠT ĐIỀU &amp; BƠ 224g
hộp giấy (xếp 14 hộp/thùng)</t>
  </si>
  <si>
    <t>BÁNH QUY HẠT SOCOLA YẾN MẠCH 196g
hộp giấy (xếp 10 hộp/thùng)</t>
  </si>
  <si>
    <t>COSY BÁNH XỐP 2 TRONG 1 148g
kem vị dâu the lạnh, dừa lá dứa, gói (xếp 48 gói/thùng)</t>
  </si>
  <si>
    <t>BÁNH COSY KINH ĐÔ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</si>
  <si>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</si>
  <si>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</si>
  <si>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</si>
  <si>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</si>
  <si>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</si>
  <si>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</si>
  <si>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</si>
  <si>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</si>
  <si>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</si>
  <si>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</si>
  <si>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</si>
  <si>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</si>
  <si>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</si>
  <si>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Hộp</t>
  </si>
  <si>
    <t>Gói</t>
  </si>
  <si>
    <t>546g</t>
  </si>
  <si>
    <t>378g</t>
  </si>
  <si>
    <t>528g</t>
  </si>
  <si>
    <t>336g</t>
  </si>
  <si>
    <t>192g</t>
  </si>
  <si>
    <t>117g</t>
  </si>
  <si>
    <t>224g</t>
  </si>
  <si>
    <t>196g</t>
  </si>
  <si>
    <t>148g</t>
  </si>
  <si>
    <t>BÁNH AFC KINH ĐÔ</t>
  </si>
  <si>
    <t>BÁNH CRACKER DINH DƯỠNG AFC VỊ RAU 279.5g
hộp giấy (xếp 16 hộp/thùng)</t>
  </si>
  <si>
    <t>BÁNH CRACKER DINH DƯỠNG AFC VỊ CARAMEL FLAN 261g
vị caramel flan, hộp giấy (xếp 10 hộp/thùng)</t>
  </si>
  <si>
    <t>BÁNH CRACKER DINH DƯỠNG AFC VỊ CỐM NON 261g
hộp giấy (xếp 16 hộp/thùng)</t>
  </si>
  <si>
    <t>AFC BÁNH CRACKER DINH DƯỠNG 172g
vị lúa mì, rau, tảo biển, bò bít tết, hộp giấy (xếp 16 hộp/thùng)</t>
  </si>
  <si>
    <t>279.5g</t>
  </si>
  <si>
    <t>261g</t>
  </si>
  <si>
    <t>172g</t>
  </si>
  <si>
    <t>A1</t>
  </si>
  <si>
    <t>A2</t>
  </si>
  <si>
    <t>A3</t>
  </si>
  <si>
    <t>A4</t>
  </si>
  <si>
    <t>BÁNH SOLITE KINH ĐÔ</t>
  </si>
  <si>
    <t>BÁNH BÔNG LAN CUỘN SOLITE KEM VỊ DÂU &amp; LÁ DỨA 324g
kem vị lá dứa, vị dâu, hộp giấy (xếp 10 hộp/thùng)</t>
  </si>
  <si>
    <t>BÁNH BÔNG LAN TRÒN SOLITE KEM VỊ DÂU &amp; BƠ SỮA 324g
kem vị bơ sữa, vị dâu, hộp giấy (xếp 10 hộp/thùng)</t>
  </si>
  <si>
    <t>BÁNH BÔNG LAN TẦNG SOLITE - KEM VỊ CAM 238g
kem vị cam, hộp giấy (xếp 12 hộp/thùng)</t>
  </si>
  <si>
    <t>BÁNH BÔNG LAN TRÒN SOLITE - KEM VỊ BƠ SỮA 276g
kem vị bơ sữa, hộp giấy (xếp 12 hộp/thùng)</t>
  </si>
  <si>
    <t>BÁNH BÔNG LAN CUỘN SOLITE - KEM VỊ LÁ DỨA 288g
kem vị lá dứa, hộp giấy (xếp 12 hộp/thùng)</t>
  </si>
  <si>
    <t>BÁNH BÔNG LAN TRÒN SOLITE - KEM VỊ BƠ SỮA 288g
kem vị bơ sữa, hộp giấy (xếp 10 hộp/thùng)</t>
  </si>
  <si>
    <t>SOL1</t>
  </si>
  <si>
    <t>SOL2</t>
  </si>
  <si>
    <t>SOL3</t>
  </si>
  <si>
    <t>SOL4</t>
  </si>
  <si>
    <t>SOL5</t>
  </si>
  <si>
    <t>SOL6</t>
  </si>
  <si>
    <t>324g</t>
  </si>
  <si>
    <t>288g</t>
  </si>
  <si>
    <t>238g</t>
  </si>
  <si>
    <t>276g</t>
  </si>
  <si>
    <t>414g</t>
  </si>
  <si>
    <t>BÁNH QUY OREO THẬP CẨM - HỘP THIẾC 414g
vị vanilla, socola, dâu (xếp 10 hộp/thùng)</t>
  </si>
  <si>
    <t>303,6g</t>
  </si>
  <si>
    <t>BÁNH QUY OREO VỊ VANI - HỘP GIẤY XANH 303,6g
vị vanilla (xếp 12 hộp/thùng)</t>
  </si>
  <si>
    <t>448g</t>
  </si>
  <si>
    <t>HỘP OREO SOCOLA - PIE TẾT 448g
hộp giấy, kèm túi giấy (xếp 8 hộp/thùng)</t>
  </si>
  <si>
    <t>BÁNH OREO SOCOLA-PIE 336g
socola vị nguyên bản (xếp 8 hộp/thùng)</t>
  </si>
  <si>
    <t>BÁNH OREO SOCOLA-PIE 168g
socola vị nguyên bản (xếp 12 hộp/thùng)</t>
  </si>
  <si>
    <t>168g</t>
  </si>
  <si>
    <t>BÁNH OREO SOCOLA-PIE VỊ DÂU 336g
socola vị dâu (xếp 8 hộp/thùng)</t>
  </si>
  <si>
    <t>BÁNH OREO SOCOLA-PIE VỊ DÂU 168g
socola vị dâu (xếp 12 hộp/thùng)</t>
  </si>
  <si>
    <t>80g</t>
  </si>
  <si>
    <t>BÁNH QUY BƠ NHÂN SOCOLA CHẢY 80g
hộp giấy (xếp 30 hộp/thùng)</t>
  </si>
  <si>
    <t>LU6</t>
  </si>
  <si>
    <t>KẸO SOCOLA KINH ĐÔ THẬP CẨM 230g
hộp bát giác, (xếp 20 hộp/thùng)</t>
  </si>
  <si>
    <t>KẸO SOCOLA KINH ĐÔ THẬP CẨM 138g
hộp hình tim, (xếp 23 hộp/thùng)</t>
  </si>
  <si>
    <t>Túi</t>
  </si>
  <si>
    <t>BÁNH KHOAI TÂY SLIDE KINH ĐÔ</t>
  </si>
  <si>
    <t>BÁNH LÁT KHOAI TÂY SLIDE 150g
vị bò bít tết, nguyên bản, phô mai, thơm cay, kem chua &amp; hành, pizza sò điệp và bào ngư (xếp 14 lon/thùng)</t>
  </si>
  <si>
    <t>Lon</t>
  </si>
  <si>
    <t>90g</t>
  </si>
  <si>
    <t>BÁNH LÁT KHOAI TÂY SLIDE 150g
vị bò bít tết, nguyên bản, phô mai, thơm cay, kem chua &amp; hành (xếp 14 lon/thùng)</t>
  </si>
  <si>
    <t>NHÀ PHÂN PHỐI BÁNH KINH ĐÔ</t>
  </si>
  <si>
    <t>ĐƠN ĐẶT HÀNG KINH ĐÔ TẾT</t>
  </si>
  <si>
    <t>Tel : 0919 838 786 - 098 1515 000</t>
  </si>
  <si>
    <t>K1</t>
  </si>
  <si>
    <t>K2</t>
  </si>
  <si>
    <t>COSY MARIE - BÁNH QUY SỮA 48g
hộp giấy (xếp 48 hộp/thùng)</t>
  </si>
  <si>
    <t>48g</t>
  </si>
  <si>
    <t>BỘ QUÀ TẾT CAO CẤP KINH ĐÔ LỘC 1 - ĐỎ
Hộp quà gồm 6 sản phẩm (xem chi tiết catalogue - xếp 4 hộp/thùng)</t>
  </si>
  <si>
    <t>BỘ QUÀ TẾT CAO CẤP KINH ĐÔ LỘC 1 - VÀNG
Hộp quà gồm 6 sản phẩm (xem chi tiết catalogue - xếp 4 hộp/thùng)</t>
  </si>
  <si>
    <t>L1Đ</t>
  </si>
  <si>
    <t>L1V</t>
  </si>
  <si>
    <t>BỘ QUÀ TẾT CAO CẤP KINH ĐÔ LỘC 2 - ĐỎ
Hộp quà gồm 8 sản phẩm (xem chi tiết catalogue - xếp 4 hộp/thùng)</t>
  </si>
  <si>
    <t>L2</t>
  </si>
  <si>
    <t>PHIẾU GIAO HÀNG KINH ĐÔ TẾT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</si>
</sst>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₫_-;\-* #,##0.00\ _₫_-;_-* &quot;-&quot;??\ _₫_-;_-@_-"/>
    <numFmt numFmtId="165" formatCode="_(* #,##0_);_(* \(#,##0\);_(* &quot;-&quot;??_);_(@_)"/>
    <numFmt numFmtId="166" formatCode="_-* #,##0\ _₫_-;\-* #,##0\ _₫_-;_-* &quot;-&quot;??\ _₫_-;_-@_-"/>
  </numFmts>
  <fonts count="29" x14ac:knownFonts="1">
    <font>
      <sz val="10"/>
      <color theme="1"/>
      <name val="Tahoma"/>
      <family val="2"/>
      <charset val="163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Tahoma"/>
      <family val="2"/>
      <charset val="163"/>
    </font>
    <font>
      <sz val="11"/>
      <color theme="1"/>
      <name val="Arial"/>
      <family val="2"/>
    </font>
    <font>
      <u/>
      <sz val="10"/>
      <color theme="10"/>
      <name val="Tahoma"/>
      <family val="2"/>
      <charset val="163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sz val="12"/>
      <color rgb="FFFF0000"/>
      <name val="Cambria"/>
      <family val="1"/>
      <scheme val="major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3"/>
      <color rgb="FFFF0000"/>
      <name val="Cambria"/>
      <family val="1"/>
      <scheme val="major"/>
    </font>
    <font>
      <b/>
      <sz val="11"/>
      <color rgb="FFFF0000"/>
      <name val="Arial"/>
      <family val="2"/>
    </font>
    <font>
      <b/>
      <sz val="13"/>
      <color rgb="FFFF0000"/>
      <name val="Arial"/>
      <family val="2"/>
    </font>
    <font>
      <i/>
      <sz val="10"/>
      <name val="Arial"/>
      <family val="2"/>
    </font>
    <font>
      <b/>
      <sz val="12"/>
      <color rgb="FFFF0000"/>
      <name val="Tahoma"/>
      <family val="2"/>
    </font>
    <font>
      <sz val="8"/>
      <name val="Tahoma"/>
      <family val="2"/>
      <charset val="163"/>
    </font>
    <font>
      <b/>
      <sz val="18"/>
      <color rgb="FFFF0000"/>
      <name val="Arial"/>
      <family val="2"/>
    </font>
    <font>
      <sz val="10"/>
      <name val="Arial"/>
      <family val="2"/>
      <charset val="163"/>
    </font>
    <font>
      <sz val="10"/>
      <color rgb="FF3E3E3E"/>
      <name val="Arial"/>
      <family val="2"/>
    </font>
    <font>
      <sz val="10"/>
      <name val="Tahoma"/>
      <family val="2"/>
      <charset val="163"/>
    </font>
    <font>
      <b/>
      <i/>
      <sz val="11"/>
      <color theme="1"/>
      <name val="Arial"/>
      <family val="2"/>
      <charset val="163"/>
    </font>
    <font>
      <b/>
      <i/>
      <sz val="10"/>
      <color theme="1"/>
      <name val="Arial"/>
      <family val="2"/>
      <charset val="16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24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5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2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7">
    <xf numFmtId="0" fontId="0" fillId="0" borderId="0" xfId="0"/>
    <xf numFmtId="0" fontId="10" fillId="2" borderId="0" xfId="0" applyFont="1" applyFill="1" applyAlignment="1">
      <alignment vertical="center" wrapText="1"/>
    </xf>
    <xf numFmtId="3" fontId="3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" fillId="2" borderId="0" xfId="4" applyFill="1"/>
    <xf numFmtId="0" fontId="3" fillId="2" borderId="0" xfId="4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0" xfId="4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0" fillId="3" borderId="0" xfId="0" applyFont="1" applyFill="1"/>
    <xf numFmtId="0" fontId="10" fillId="3" borderId="0" xfId="0" applyFont="1" applyFill="1" applyAlignment="1">
      <alignment horizontal="center" vertical="center"/>
    </xf>
    <xf numFmtId="0" fontId="1" fillId="3" borderId="0" xfId="0" applyFont="1" applyFill="1"/>
    <xf numFmtId="0" fontId="10" fillId="3" borderId="0" xfId="0" applyFont="1" applyFill="1" applyAlignment="1">
      <alignment horizontal="center"/>
    </xf>
    <xf numFmtId="0" fontId="13" fillId="3" borderId="0" xfId="0" applyFont="1" applyFill="1"/>
    <xf numFmtId="0" fontId="14" fillId="3" borderId="0" xfId="0" applyFont="1" applyFill="1"/>
    <xf numFmtId="0" fontId="15" fillId="3" borderId="0" xfId="0" applyFont="1" applyFill="1"/>
    <xf numFmtId="0" fontId="12" fillId="3" borderId="0" xfId="0" applyFont="1" applyFill="1"/>
    <xf numFmtId="9" fontId="14" fillId="2" borderId="0" xfId="0" applyNumberFormat="1" applyFont="1" applyFill="1" applyAlignment="1">
      <alignment vertical="center" wrapText="1"/>
    </xf>
    <xf numFmtId="0" fontId="16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right" vertical="center" wrapText="1"/>
    </xf>
    <xf numFmtId="0" fontId="2" fillId="2" borderId="0" xfId="4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2" fillId="2" borderId="0" xfId="8" applyFont="1" applyFill="1" applyBorder="1" applyAlignment="1" applyProtection="1">
      <alignment horizontal="center" vertical="center" wrapText="1"/>
    </xf>
    <xf numFmtId="49" fontId="18" fillId="2" borderId="6" xfId="1" applyNumberFormat="1" applyFont="1" applyFill="1" applyBorder="1" applyAlignment="1" applyProtection="1">
      <alignment vertical="center" wrapText="1"/>
    </xf>
    <xf numFmtId="166" fontId="18" fillId="2" borderId="7" xfId="1" applyNumberFormat="1" applyFont="1" applyFill="1" applyBorder="1" applyAlignment="1" applyProtection="1">
      <alignment horizontal="center" vertical="center" wrapText="1"/>
    </xf>
    <xf numFmtId="165" fontId="18" fillId="2" borderId="5" xfId="1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6" fillId="2" borderId="0" xfId="0" applyFont="1" applyFill="1"/>
    <xf numFmtId="0" fontId="4" fillId="2" borderId="0" xfId="0" applyFont="1" applyFill="1" applyAlignment="1">
      <alignment horizontal="center" vertical="center" wrapText="1"/>
    </xf>
    <xf numFmtId="9" fontId="18" fillId="2" borderId="3" xfId="6" applyFont="1" applyFill="1" applyBorder="1" applyAlignment="1" applyProtection="1">
      <alignment horizontal="right" vertical="center" wrapText="1"/>
      <protection locked="0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center" vertical="center" wrapText="1"/>
    </xf>
    <xf numFmtId="3" fontId="18" fillId="2" borderId="3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right" vertical="center" wrapText="1"/>
    </xf>
    <xf numFmtId="3" fontId="4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center" vertical="center" wrapText="1"/>
    </xf>
    <xf numFmtId="3" fontId="9" fillId="2" borderId="0" xfId="0" applyNumberFormat="1" applyFont="1" applyFill="1" applyAlignment="1">
      <alignment horizontal="right" vertical="center" wrapText="1"/>
    </xf>
    <xf numFmtId="3" fontId="18" fillId="2" borderId="0" xfId="0" applyNumberFormat="1" applyFont="1" applyFill="1" applyAlignment="1">
      <alignment horizontal="center" vertical="center" wrapText="1"/>
    </xf>
    <xf numFmtId="0" fontId="4" fillId="4" borderId="3" xfId="4" applyFont="1" applyFill="1" applyBorder="1" applyAlignment="1">
      <alignment horizontal="center" vertical="center" wrapText="1"/>
    </xf>
    <xf numFmtId="9" fontId="4" fillId="4" borderId="3" xfId="7" applyFont="1" applyFill="1" applyBorder="1" applyAlignment="1" applyProtection="1">
      <alignment horizontal="center" vertical="center" wrapText="1"/>
    </xf>
    <xf numFmtId="0" fontId="4" fillId="4" borderId="3" xfId="7" applyNumberFormat="1" applyFont="1" applyFill="1" applyBorder="1" applyAlignment="1" applyProtection="1">
      <alignment horizontal="center" vertical="center" wrapText="1"/>
    </xf>
    <xf numFmtId="0" fontId="3" fillId="5" borderId="3" xfId="8" applyFill="1" applyBorder="1" applyAlignment="1" applyProtection="1">
      <alignment vertical="center" wrapText="1"/>
    </xf>
    <xf numFmtId="0" fontId="2" fillId="5" borderId="5" xfId="1" applyNumberFormat="1" applyFont="1" applyFill="1" applyBorder="1" applyAlignment="1" applyProtection="1">
      <alignment horizontal="center" vertical="center" wrapText="1"/>
      <protection locked="0"/>
    </xf>
    <xf numFmtId="165" fontId="4" fillId="5" borderId="3" xfId="1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16" fillId="2" borderId="3" xfId="0" applyFont="1" applyFill="1" applyBorder="1" applyAlignment="1">
      <alignment vertical="center" wrapText="1"/>
    </xf>
    <xf numFmtId="9" fontId="3" fillId="5" borderId="3" xfId="7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49" fontId="17" fillId="2" borderId="0" xfId="0" applyNumberFormat="1" applyFont="1" applyFill="1" applyAlignment="1">
      <alignment horizontal="center" vertical="center" wrapText="1"/>
    </xf>
    <xf numFmtId="3" fontId="17" fillId="2" borderId="0" xfId="0" applyNumberFormat="1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7" fillId="2" borderId="3" xfId="0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" fillId="2" borderId="3" xfId="8" applyFont="1" applyFill="1" applyBorder="1" applyAlignment="1" applyProtection="1">
      <alignment horizontal="center" vertical="center" wrapText="1"/>
    </xf>
    <xf numFmtId="0" fontId="1" fillId="0" borderId="5" xfId="8" applyFont="1" applyFill="1" applyBorder="1" applyAlignment="1" applyProtection="1">
      <alignment horizontal="center" vertical="center" wrapText="1"/>
    </xf>
    <xf numFmtId="0" fontId="1" fillId="0" borderId="1" xfId="8" applyFont="1" applyFill="1" applyBorder="1" applyAlignment="1" applyProtection="1">
      <alignment horizontal="left" vertical="center" wrapText="1"/>
    </xf>
    <xf numFmtId="3" fontId="24" fillId="0" borderId="5" xfId="2" applyNumberFormat="1" applyFont="1" applyFill="1" applyBorder="1" applyAlignment="1" applyProtection="1">
      <alignment horizontal="center" vertical="center" wrapText="1"/>
    </xf>
    <xf numFmtId="3" fontId="1" fillId="0" borderId="5" xfId="1" applyNumberFormat="1" applyFont="1" applyFill="1" applyBorder="1" applyAlignment="1" applyProtection="1">
      <alignment horizontal="right" vertical="center" wrapText="1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165" fontId="4" fillId="0" borderId="3" xfId="1" applyNumberFormat="1" applyFont="1" applyFill="1" applyBorder="1" applyAlignment="1" applyProtection="1">
      <alignment horizontal="center" vertical="center" wrapText="1"/>
    </xf>
    <xf numFmtId="0" fontId="1" fillId="0" borderId="3" xfId="8" applyFont="1" applyFill="1" applyBorder="1" applyAlignment="1" applyProtection="1">
      <alignment horizontal="center" vertical="center" wrapText="1"/>
    </xf>
    <xf numFmtId="0" fontId="1" fillId="0" borderId="3" xfId="8" applyFont="1" applyFill="1" applyBorder="1" applyAlignment="1" applyProtection="1">
      <alignment horizontal="left" vertical="center" wrapText="1"/>
    </xf>
    <xf numFmtId="3" fontId="1" fillId="0" borderId="3" xfId="1" applyNumberFormat="1" applyFont="1" applyFill="1" applyBorder="1" applyAlignment="1" applyProtection="1">
      <alignment horizontal="right"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3" fontId="24" fillId="0" borderId="3" xfId="2" applyNumberFormat="1" applyFont="1" applyFill="1" applyBorder="1" applyAlignment="1" applyProtection="1">
      <alignment horizontal="center" vertical="center" wrapText="1"/>
    </xf>
    <xf numFmtId="0" fontId="24" fillId="0" borderId="3" xfId="8" applyFont="1" applyFill="1" applyBorder="1" applyAlignment="1" applyProtection="1">
      <alignment horizontal="left" vertical="center" wrapText="1"/>
    </xf>
    <xf numFmtId="165" fontId="1" fillId="0" borderId="3" xfId="1" applyNumberFormat="1" applyFont="1" applyFill="1" applyBorder="1" applyAlignment="1" applyProtection="1">
      <alignment horizontal="right" vertical="center" wrapText="1"/>
    </xf>
    <xf numFmtId="3" fontId="25" fillId="0" borderId="3" xfId="0" applyNumberFormat="1" applyFont="1" applyBorder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3" fillId="5" borderId="3" xfId="7" applyNumberFormat="1" applyFont="1" applyFill="1" applyBorder="1" applyAlignment="1" applyProtection="1">
      <alignment horizontal="center" vertical="center" wrapText="1"/>
    </xf>
    <xf numFmtId="0" fontId="2" fillId="5" borderId="3" xfId="1" applyNumberFormat="1" applyFont="1" applyFill="1" applyBorder="1" applyAlignment="1" applyProtection="1">
      <alignment horizontal="center" vertical="center" wrapText="1"/>
      <protection locked="0"/>
    </xf>
    <xf numFmtId="49" fontId="17" fillId="2" borderId="3" xfId="1" applyNumberFormat="1" applyFont="1" applyFill="1" applyBorder="1" applyAlignment="1" applyProtection="1">
      <alignment vertical="center" wrapText="1"/>
    </xf>
    <xf numFmtId="166" fontId="11" fillId="2" borderId="3" xfId="1" applyNumberFormat="1" applyFont="1" applyFill="1" applyBorder="1" applyAlignment="1" applyProtection="1">
      <alignment horizontal="center" vertical="center" wrapText="1"/>
    </xf>
    <xf numFmtId="165" fontId="11" fillId="2" borderId="3" xfId="1" applyNumberFormat="1" applyFont="1" applyFill="1" applyBorder="1" applyAlignment="1" applyProtection="1">
      <alignment horizontal="righ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9" fontId="17" fillId="2" borderId="3" xfId="6" applyFont="1" applyFill="1" applyBorder="1" applyAlignment="1" applyProtection="1">
      <alignment horizontal="right" vertical="center" wrapText="1"/>
      <protection locked="0"/>
    </xf>
    <xf numFmtId="0" fontId="12" fillId="2" borderId="3" xfId="0" applyFont="1" applyFill="1" applyBorder="1" applyAlignment="1">
      <alignment vertical="center" wrapText="1"/>
    </xf>
    <xf numFmtId="3" fontId="17" fillId="2" borderId="3" xfId="0" applyNumberFormat="1" applyFont="1" applyFill="1" applyBorder="1" applyAlignment="1">
      <alignment vertical="center" wrapText="1"/>
    </xf>
    <xf numFmtId="3" fontId="16" fillId="2" borderId="0" xfId="0" applyNumberFormat="1" applyFont="1" applyFill="1" applyAlignment="1">
      <alignment horizontal="left" vertical="top" wrapText="1"/>
    </xf>
    <xf numFmtId="0" fontId="10" fillId="2" borderId="4" xfId="0" applyFont="1" applyFill="1" applyBorder="1" applyAlignment="1">
      <alignment vertical="center" wrapText="1"/>
    </xf>
    <xf numFmtId="0" fontId="23" fillId="2" borderId="0" xfId="5" applyFont="1" applyFill="1" applyAlignment="1">
      <alignment horizontal="center" vertical="center" wrapText="1"/>
    </xf>
    <xf numFmtId="0" fontId="6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49" fontId="20" fillId="2" borderId="8" xfId="0" applyNumberFormat="1" applyFont="1" applyFill="1" applyBorder="1" applyAlignment="1">
      <alignment horizontal="center" vertical="center" wrapText="1"/>
    </xf>
    <xf numFmtId="0" fontId="3" fillId="5" borderId="2" xfId="8" applyFill="1" applyBorder="1" applyAlignment="1" applyProtection="1">
      <alignment horizontal="center" vertical="center" wrapText="1"/>
    </xf>
    <xf numFmtId="49" fontId="6" fillId="2" borderId="3" xfId="0" applyNumberFormat="1" applyFont="1" applyFill="1" applyBorder="1" applyAlignment="1" applyProtection="1">
      <alignment horizontal="left" vertical="center" wrapText="1"/>
      <protection locked="0"/>
    </xf>
    <xf numFmtId="9" fontId="8" fillId="2" borderId="0" xfId="0" applyNumberFormat="1" applyFont="1" applyFill="1" applyAlignment="1">
      <alignment horizontal="center" vertical="center" wrapText="1"/>
    </xf>
    <xf numFmtId="9" fontId="8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1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5" fillId="2" borderId="0" xfId="3" applyFont="1" applyFill="1" applyAlignment="1" applyProtection="1">
      <alignment horizontal="center" vertical="center"/>
      <protection locked="0"/>
    </xf>
    <xf numFmtId="0" fontId="26" fillId="2" borderId="0" xfId="3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2" fillId="2" borderId="3" xfId="0" applyFont="1" applyFill="1" applyBorder="1" applyAlignment="1">
      <alignment horizontal="right" vertical="center"/>
    </xf>
    <xf numFmtId="0" fontId="28" fillId="2" borderId="3" xfId="0" applyFont="1" applyFill="1" applyBorder="1" applyAlignment="1">
      <alignment horizontal="right" vertical="center"/>
    </xf>
    <xf numFmtId="0" fontId="16" fillId="2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right" vertical="center" wrapText="1"/>
    </xf>
    <xf numFmtId="0" fontId="21" fillId="2" borderId="0" xfId="3" applyFont="1" applyFill="1" applyAlignment="1" applyProtection="1">
      <alignment horizontal="center" vertical="center"/>
      <protection locked="0"/>
    </xf>
    <xf numFmtId="0" fontId="3" fillId="5" borderId="3" xfId="8" applyFill="1" applyBorder="1" applyAlignment="1" applyProtection="1">
      <alignment horizontal="center" vertical="center" wrapText="1"/>
    </xf>
    <xf numFmtId="0" fontId="16" fillId="2" borderId="11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9" fontId="12" fillId="2" borderId="0" xfId="0" applyNumberFormat="1" applyFont="1" applyFill="1" applyAlignment="1">
      <alignment horizontal="center" vertical="center" wrapText="1"/>
    </xf>
    <xf numFmtId="9" fontId="10" fillId="2" borderId="0" xfId="0" applyNumberFormat="1" applyFont="1" applyFill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3 6" xfId="2" xr:uid="{00000000-0005-0000-0000-000001000000}"/>
    <cellStyle name="Hyperlink" xfId="3" builtinId="8"/>
    <cellStyle name="Normal" xfId="0" builtinId="0"/>
    <cellStyle name="Normal 5 2 9" xfId="4" xr:uid="{00000000-0005-0000-0000-000004000000}"/>
    <cellStyle name="Normal_Budget P&amp;L Form" xfId="5" xr:uid="{00000000-0005-0000-0000-000005000000}"/>
    <cellStyle name="Percent" xfId="6" builtinId="5"/>
    <cellStyle name="Percent 3 2 7" xfId="7" xr:uid="{00000000-0005-0000-0000-000007000000}"/>
    <cellStyle name="RowLevel_1 2" xfId="8" xr:uid="{00000000-0005-0000-0000-000008000000}"/>
  </cellStyles>
  <dxfs count="0"/>
  <tableStyles count="0" defaultTableStyle="TableStyleMedium9" defaultPivotStyle="PivotStyleLight16"/>
  <colors>
    <mruColors>
      <color rgb="FFFFE24F"/>
      <color rgb="FFFFFFCC"/>
      <color rgb="FFFFDD33"/>
      <color rgb="FFFFDA21"/>
      <color rgb="FFFFD700"/>
      <color rgb="FFFFF68F"/>
      <color rgb="FFFFEC8B"/>
      <color rgb="FFEEE8AA"/>
      <color rgb="FFEEE8EA"/>
      <color rgb="FFFFD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366" name="Graphics 2">
          <a:extLst>
            <a:ext uri="{FF2B5EF4-FFF2-40B4-BE49-F238E27FC236}">
              <a16:creationId xmlns:a16="http://schemas.microsoft.com/office/drawing/2014/main" id="{00000000-0008-0000-0000-00009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6340"/>
          <a:ext cx="913638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367" name="Graphics 2">
          <a:extLst>
            <a:ext uri="{FF2B5EF4-FFF2-40B4-BE49-F238E27FC236}">
              <a16:creationId xmlns:a16="http://schemas.microsoft.com/office/drawing/2014/main" id="{00000000-0008-0000-0000-000097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6340"/>
          <a:ext cx="913638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368" name="Graphics 2">
          <a:extLst>
            <a:ext uri="{FF2B5EF4-FFF2-40B4-BE49-F238E27FC236}">
              <a16:creationId xmlns:a16="http://schemas.microsoft.com/office/drawing/2014/main" id="{00000000-0008-0000-0000-000098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6340"/>
          <a:ext cx="913638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369" name="Graphics 2">
          <a:extLst>
            <a:ext uri="{FF2B5EF4-FFF2-40B4-BE49-F238E27FC236}">
              <a16:creationId xmlns:a16="http://schemas.microsoft.com/office/drawing/2014/main" id="{00000000-0008-0000-0000-00009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6340"/>
          <a:ext cx="913638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266700</xdr:colOff>
      <xdr:row>0</xdr:row>
      <xdr:rowOff>190500</xdr:rowOff>
    </xdr:from>
    <xdr:to>
      <xdr:col>1</xdr:col>
      <xdr:colOff>479164</xdr:colOff>
      <xdr:row>4</xdr:row>
      <xdr:rowOff>83820</xdr:rowOff>
    </xdr:to>
    <xdr:pic>
      <xdr:nvPicPr>
        <xdr:cNvPr id="3" name="Picture 6" descr="BÁNH MÌ KINH &amp;Dstrok;Ô">
          <a:extLst>
            <a:ext uri="{FF2B5EF4-FFF2-40B4-BE49-F238E27FC236}">
              <a16:creationId xmlns:a16="http://schemas.microsoft.com/office/drawing/2014/main" id="{02F18737-A752-4C26-9C38-5152CC785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90500"/>
          <a:ext cx="951604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053" name="Graphics 2">
          <a:extLst>
            <a:ext uri="{FF2B5EF4-FFF2-40B4-BE49-F238E27FC236}">
              <a16:creationId xmlns:a16="http://schemas.microsoft.com/office/drawing/2014/main" id="{00000000-0008-0000-0100-00005D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054" name="Graphics 2">
          <a:extLst>
            <a:ext uri="{FF2B5EF4-FFF2-40B4-BE49-F238E27FC236}">
              <a16:creationId xmlns:a16="http://schemas.microsoft.com/office/drawing/2014/main" id="{00000000-0008-0000-0100-00005E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055" name="Graphics 2">
          <a:extLst>
            <a:ext uri="{FF2B5EF4-FFF2-40B4-BE49-F238E27FC236}">
              <a16:creationId xmlns:a16="http://schemas.microsoft.com/office/drawing/2014/main" id="{00000000-0008-0000-0100-00005F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056" name="Graphics 2">
          <a:extLst>
            <a:ext uri="{FF2B5EF4-FFF2-40B4-BE49-F238E27FC236}">
              <a16:creationId xmlns:a16="http://schemas.microsoft.com/office/drawing/2014/main" id="{00000000-0008-0000-0100-000060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057" name="Graphics 2">
          <a:extLst>
            <a:ext uri="{FF2B5EF4-FFF2-40B4-BE49-F238E27FC236}">
              <a16:creationId xmlns:a16="http://schemas.microsoft.com/office/drawing/2014/main" id="{00000000-0008-0000-0100-000061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058" name="Graphics 2">
          <a:extLst>
            <a:ext uri="{FF2B5EF4-FFF2-40B4-BE49-F238E27FC236}">
              <a16:creationId xmlns:a16="http://schemas.microsoft.com/office/drawing/2014/main" id="{00000000-0008-0000-0100-000062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059" name="Graphics 2">
          <a:extLst>
            <a:ext uri="{FF2B5EF4-FFF2-40B4-BE49-F238E27FC236}">
              <a16:creationId xmlns:a16="http://schemas.microsoft.com/office/drawing/2014/main" id="{00000000-0008-0000-0100-000063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060" name="Graphics 2">
          <a:extLst>
            <a:ext uri="{FF2B5EF4-FFF2-40B4-BE49-F238E27FC236}">
              <a16:creationId xmlns:a16="http://schemas.microsoft.com/office/drawing/2014/main" id="{00000000-0008-0000-0100-000064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061" name="Graphics 2">
          <a:extLst>
            <a:ext uri="{FF2B5EF4-FFF2-40B4-BE49-F238E27FC236}">
              <a16:creationId xmlns:a16="http://schemas.microsoft.com/office/drawing/2014/main" id="{00000000-0008-0000-0100-000065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062" name="Graphics 2">
          <a:extLst>
            <a:ext uri="{FF2B5EF4-FFF2-40B4-BE49-F238E27FC236}">
              <a16:creationId xmlns:a16="http://schemas.microsoft.com/office/drawing/2014/main" id="{00000000-0008-0000-0100-000066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</xdr:row>
      <xdr:rowOff>22860</xdr:rowOff>
    </xdr:from>
    <xdr:to>
      <xdr:col>6</xdr:col>
      <xdr:colOff>1264920</xdr:colOff>
      <xdr:row>6</xdr:row>
      <xdr:rowOff>137160</xdr:rowOff>
    </xdr:to>
    <xdr:pic>
      <xdr:nvPicPr>
        <xdr:cNvPr id="9063" name="Graphics 2">
          <a:extLst>
            <a:ext uri="{FF2B5EF4-FFF2-40B4-BE49-F238E27FC236}">
              <a16:creationId xmlns:a16="http://schemas.microsoft.com/office/drawing/2014/main" id="{00000000-0008-0000-0100-000067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"/>
          <a:ext cx="8534400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365760</xdr:colOff>
      <xdr:row>0</xdr:row>
      <xdr:rowOff>167640</xdr:rowOff>
    </xdr:from>
    <xdr:to>
      <xdr:col>1</xdr:col>
      <xdr:colOff>494404</xdr:colOff>
      <xdr:row>4</xdr:row>
      <xdr:rowOff>68580</xdr:rowOff>
    </xdr:to>
    <xdr:pic>
      <xdr:nvPicPr>
        <xdr:cNvPr id="2" name="Picture 6" descr="BÁNH MÌ KINH &amp;Dstrok;Ô">
          <a:extLst>
            <a:ext uri="{FF2B5EF4-FFF2-40B4-BE49-F238E27FC236}">
              <a16:creationId xmlns:a16="http://schemas.microsoft.com/office/drawing/2014/main" id="{62B2BAF2-BB4A-4AFC-9EA1-A08AA7B27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167640"/>
          <a:ext cx="951604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85"/>
  <sheetViews>
    <sheetView tabSelected="1" zoomScaleNormal="100" workbookViewId="0">
      <selection activeCell="A12" sqref="A12"/>
    </sheetView>
  </sheetViews>
  <sheetFormatPr defaultColWidth="9" defaultRowHeight="13.2" x14ac:dyDescent="0.25"/>
  <cols>
    <col min="1" max="1" width="10.77734375" style="9" customWidth="1"/>
    <col min="2" max="2" width="56.33203125" style="9" customWidth="1"/>
    <col min="3" max="3" width="15.44140625" style="9" customWidth="1"/>
    <col min="4" max="4" width="16.88671875" style="9" customWidth="1"/>
    <col min="5" max="5" width="12.109375" style="9" customWidth="1"/>
    <col min="6" max="6" width="9.44140625" style="9" bestFit="1" customWidth="1"/>
    <col min="7" max="7" width="16.5546875" style="9" bestFit="1" customWidth="1"/>
    <col min="8" max="16384" width="9" style="9"/>
  </cols>
  <sheetData>
    <row r="1" spans="1:7" ht="24" customHeight="1" x14ac:dyDescent="0.3">
      <c r="A1" s="101" t="s">
        <v>155</v>
      </c>
      <c r="B1" s="101"/>
      <c r="C1" s="101"/>
      <c r="D1" s="101"/>
      <c r="E1" s="101"/>
      <c r="F1" s="101"/>
      <c r="G1" s="101"/>
    </row>
    <row r="2" spans="1:7" x14ac:dyDescent="0.25">
      <c r="A2" s="102" t="s">
        <v>29</v>
      </c>
      <c r="B2" s="102"/>
      <c r="C2" s="102"/>
      <c r="D2" s="102"/>
      <c r="E2" s="102"/>
      <c r="F2" s="102"/>
      <c r="G2" s="102"/>
    </row>
    <row r="3" spans="1:7" ht="15.6" x14ac:dyDescent="0.25">
      <c r="A3" s="103" t="s">
        <v>157</v>
      </c>
      <c r="B3" s="103"/>
      <c r="C3" s="103"/>
      <c r="D3" s="103"/>
      <c r="E3" s="103"/>
      <c r="F3" s="103"/>
      <c r="G3" s="103"/>
    </row>
    <row r="4" spans="1:7" x14ac:dyDescent="0.25">
      <c r="A4" s="104" t="s">
        <v>26</v>
      </c>
      <c r="B4" s="104"/>
      <c r="C4" s="104"/>
      <c r="D4" s="104"/>
      <c r="E4" s="104"/>
      <c r="F4" s="104"/>
      <c r="G4" s="104"/>
    </row>
    <row r="5" spans="1:7" x14ac:dyDescent="0.25">
      <c r="A5" s="104" t="s">
        <v>9</v>
      </c>
      <c r="B5" s="104"/>
      <c r="C5" s="104"/>
      <c r="D5" s="104"/>
      <c r="E5" s="104"/>
      <c r="F5" s="104"/>
      <c r="G5" s="104"/>
    </row>
    <row r="6" spans="1:7" x14ac:dyDescent="0.25">
      <c r="A6" s="1"/>
      <c r="B6" s="1"/>
      <c r="C6" s="1"/>
      <c r="D6" s="102"/>
      <c r="E6" s="102"/>
      <c r="F6" s="6"/>
      <c r="G6" s="2"/>
    </row>
    <row r="7" spans="1:7" x14ac:dyDescent="0.25">
      <c r="A7" s="1"/>
      <c r="B7" s="1"/>
      <c r="C7" s="1"/>
      <c r="D7" s="3"/>
      <c r="E7" s="3"/>
      <c r="F7" s="6"/>
      <c r="G7" s="2"/>
    </row>
    <row r="8" spans="1:7" ht="24" customHeight="1" x14ac:dyDescent="0.25">
      <c r="A8" s="90" t="s">
        <v>156</v>
      </c>
      <c r="B8" s="90"/>
      <c r="C8" s="90"/>
      <c r="D8" s="90"/>
      <c r="E8" s="90"/>
      <c r="F8" s="90"/>
      <c r="G8" s="90"/>
    </row>
    <row r="9" spans="1:7" ht="16.5" customHeight="1" x14ac:dyDescent="0.25">
      <c r="A9" s="20"/>
      <c r="B9" s="91"/>
      <c r="C9" s="91"/>
      <c r="D9" s="91"/>
      <c r="E9" s="91"/>
      <c r="F9" s="7"/>
      <c r="G9" s="5"/>
    </row>
    <row r="10" spans="1:7" ht="12.75" customHeight="1" x14ac:dyDescent="0.25">
      <c r="A10" s="21"/>
      <c r="B10" s="21"/>
      <c r="C10" s="21"/>
      <c r="D10" s="23"/>
      <c r="E10" s="24"/>
      <c r="F10" s="7"/>
      <c r="G10" s="5"/>
    </row>
    <row r="11" spans="1:7" ht="12.75" customHeight="1" x14ac:dyDescent="0.25">
      <c r="A11" s="8"/>
      <c r="B11" s="8"/>
      <c r="C11" s="8"/>
      <c r="D11" s="8"/>
      <c r="E11" s="19"/>
      <c r="F11" s="7"/>
      <c r="G11" s="5"/>
    </row>
    <row r="12" spans="1:7" s="10" customFormat="1" ht="38.4" customHeight="1" x14ac:dyDescent="0.25">
      <c r="A12" s="45" t="s">
        <v>4</v>
      </c>
      <c r="B12" s="45" t="s">
        <v>5</v>
      </c>
      <c r="C12" s="45" t="s">
        <v>54</v>
      </c>
      <c r="D12" s="45" t="s">
        <v>10</v>
      </c>
      <c r="E12" s="46" t="s">
        <v>6</v>
      </c>
      <c r="F12" s="47" t="s">
        <v>7</v>
      </c>
      <c r="G12" s="46" t="s">
        <v>8</v>
      </c>
    </row>
    <row r="13" spans="1:7" s="10" customFormat="1" ht="30" customHeight="1" x14ac:dyDescent="0.25">
      <c r="A13" s="96" t="s">
        <v>55</v>
      </c>
      <c r="B13" s="96"/>
      <c r="C13" s="96"/>
      <c r="D13" s="96"/>
      <c r="E13" s="96"/>
      <c r="F13" s="48"/>
      <c r="G13" s="48"/>
    </row>
    <row r="14" spans="1:7" ht="42.6" customHeight="1" x14ac:dyDescent="0.25">
      <c r="A14" s="63" t="s">
        <v>164</v>
      </c>
      <c r="B14" s="64" t="s">
        <v>162</v>
      </c>
      <c r="C14" s="63" t="s">
        <v>93</v>
      </c>
      <c r="D14" s="65" t="s">
        <v>64</v>
      </c>
      <c r="E14" s="66">
        <v>145000</v>
      </c>
      <c r="F14" s="67"/>
      <c r="G14" s="68">
        <f t="shared" ref="G14" si="0">E14*F14</f>
        <v>0</v>
      </c>
    </row>
    <row r="15" spans="1:7" ht="42.6" customHeight="1" x14ac:dyDescent="0.25">
      <c r="A15" s="63" t="s">
        <v>165</v>
      </c>
      <c r="B15" s="64" t="s">
        <v>163</v>
      </c>
      <c r="C15" s="63" t="s">
        <v>93</v>
      </c>
      <c r="D15" s="65" t="s">
        <v>64</v>
      </c>
      <c r="E15" s="66">
        <v>145000</v>
      </c>
      <c r="F15" s="67"/>
      <c r="G15" s="68">
        <f t="shared" ref="G15" si="1">E15*F15</f>
        <v>0</v>
      </c>
    </row>
    <row r="16" spans="1:7" ht="42.6" customHeight="1" x14ac:dyDescent="0.25">
      <c r="A16" s="63" t="s">
        <v>167</v>
      </c>
      <c r="B16" s="64" t="s">
        <v>166</v>
      </c>
      <c r="C16" s="63" t="s">
        <v>93</v>
      </c>
      <c r="D16" s="65" t="s">
        <v>65</v>
      </c>
      <c r="E16" s="66">
        <v>216000</v>
      </c>
      <c r="F16" s="67"/>
      <c r="G16" s="68">
        <f t="shared" ref="G16:G66" si="2">E16*F16</f>
        <v>0</v>
      </c>
    </row>
    <row r="17" spans="1:7" ht="42.6" customHeight="1" x14ac:dyDescent="0.25">
      <c r="A17" s="63" t="s">
        <v>11</v>
      </c>
      <c r="B17" s="64" t="s">
        <v>62</v>
      </c>
      <c r="C17" s="63" t="s">
        <v>93</v>
      </c>
      <c r="D17" s="65" t="s">
        <v>63</v>
      </c>
      <c r="E17" s="66">
        <v>72000</v>
      </c>
      <c r="F17" s="67"/>
      <c r="G17" s="68">
        <f t="shared" si="2"/>
        <v>0</v>
      </c>
    </row>
    <row r="18" spans="1:7" ht="30" customHeight="1" x14ac:dyDescent="0.25">
      <c r="A18" s="96" t="s">
        <v>79</v>
      </c>
      <c r="B18" s="96"/>
      <c r="C18" s="96"/>
      <c r="D18" s="96"/>
      <c r="E18" s="96"/>
      <c r="F18" s="49"/>
      <c r="G18" s="50"/>
    </row>
    <row r="19" spans="1:7" ht="42.6" customHeight="1" x14ac:dyDescent="0.25">
      <c r="A19" s="69" t="s">
        <v>13</v>
      </c>
      <c r="B19" s="70" t="s">
        <v>66</v>
      </c>
      <c r="C19" s="63" t="s">
        <v>93</v>
      </c>
      <c r="D19" s="65" t="s">
        <v>95</v>
      </c>
      <c r="E19" s="71">
        <v>141000</v>
      </c>
      <c r="F19" s="67"/>
      <c r="G19" s="68">
        <f t="shared" si="2"/>
        <v>0</v>
      </c>
    </row>
    <row r="20" spans="1:7" ht="42.6" customHeight="1" x14ac:dyDescent="0.25">
      <c r="A20" s="69" t="s">
        <v>80</v>
      </c>
      <c r="B20" s="70" t="s">
        <v>67</v>
      </c>
      <c r="C20" s="63" t="s">
        <v>93</v>
      </c>
      <c r="D20" s="65" t="s">
        <v>96</v>
      </c>
      <c r="E20" s="71">
        <v>100000</v>
      </c>
      <c r="F20" s="67"/>
      <c r="G20" s="68">
        <f t="shared" si="2"/>
        <v>0</v>
      </c>
    </row>
    <row r="21" spans="1:7" ht="42.6" customHeight="1" x14ac:dyDescent="0.25">
      <c r="A21" s="69" t="s">
        <v>81</v>
      </c>
      <c r="B21" s="70" t="s">
        <v>68</v>
      </c>
      <c r="C21" s="63" t="s">
        <v>93</v>
      </c>
      <c r="D21" s="65" t="s">
        <v>96</v>
      </c>
      <c r="E21" s="71">
        <v>100000</v>
      </c>
      <c r="F21" s="67"/>
      <c r="G21" s="68">
        <f t="shared" si="2"/>
        <v>0</v>
      </c>
    </row>
    <row r="22" spans="1:7" ht="42.6" customHeight="1" x14ac:dyDescent="0.25">
      <c r="A22" s="69" t="s">
        <v>82</v>
      </c>
      <c r="B22" s="70" t="s">
        <v>69</v>
      </c>
      <c r="C22" s="63" t="s">
        <v>93</v>
      </c>
      <c r="D22" s="65" t="s">
        <v>40</v>
      </c>
      <c r="E22" s="71">
        <v>125000</v>
      </c>
      <c r="F22" s="67"/>
      <c r="G22" s="68">
        <f t="shared" si="2"/>
        <v>0</v>
      </c>
    </row>
    <row r="23" spans="1:7" ht="42.6" customHeight="1" x14ac:dyDescent="0.25">
      <c r="A23" s="69" t="s">
        <v>83</v>
      </c>
      <c r="B23" s="70" t="s">
        <v>70</v>
      </c>
      <c r="C23" s="63" t="s">
        <v>93</v>
      </c>
      <c r="D23" s="65" t="s">
        <v>51</v>
      </c>
      <c r="E23" s="71">
        <v>65000</v>
      </c>
      <c r="F23" s="67"/>
      <c r="G23" s="68">
        <f t="shared" si="2"/>
        <v>0</v>
      </c>
    </row>
    <row r="24" spans="1:7" ht="42.6" customHeight="1" x14ac:dyDescent="0.25">
      <c r="A24" s="69" t="s">
        <v>84</v>
      </c>
      <c r="B24" s="70" t="s">
        <v>71</v>
      </c>
      <c r="C24" s="63" t="s">
        <v>93</v>
      </c>
      <c r="D24" s="65" t="s">
        <v>51</v>
      </c>
      <c r="E24" s="71">
        <v>65000</v>
      </c>
      <c r="F24" s="67"/>
      <c r="G24" s="68">
        <f t="shared" si="2"/>
        <v>0</v>
      </c>
    </row>
    <row r="25" spans="1:7" ht="42.6" customHeight="1" x14ac:dyDescent="0.25">
      <c r="A25" s="69" t="s">
        <v>85</v>
      </c>
      <c r="B25" s="70" t="s">
        <v>72</v>
      </c>
      <c r="C25" s="63" t="s">
        <v>93</v>
      </c>
      <c r="D25" s="65" t="s">
        <v>97</v>
      </c>
      <c r="E25" s="71">
        <v>65000</v>
      </c>
      <c r="F25" s="67"/>
      <c r="G25" s="68">
        <f t="shared" si="2"/>
        <v>0</v>
      </c>
    </row>
    <row r="26" spans="1:7" ht="42.6" customHeight="1" x14ac:dyDescent="0.25">
      <c r="A26" s="69" t="s">
        <v>86</v>
      </c>
      <c r="B26" s="70" t="s">
        <v>73</v>
      </c>
      <c r="C26" s="69" t="s">
        <v>93</v>
      </c>
      <c r="D26" s="73" t="s">
        <v>98</v>
      </c>
      <c r="E26" s="71">
        <v>36000</v>
      </c>
      <c r="F26" s="67"/>
      <c r="G26" s="68">
        <f t="shared" si="2"/>
        <v>0</v>
      </c>
    </row>
    <row r="27" spans="1:7" ht="42.6" customHeight="1" x14ac:dyDescent="0.25">
      <c r="A27" s="69" t="s">
        <v>87</v>
      </c>
      <c r="B27" s="70" t="s">
        <v>74</v>
      </c>
      <c r="C27" s="69" t="s">
        <v>94</v>
      </c>
      <c r="D27" s="73" t="s">
        <v>99</v>
      </c>
      <c r="E27" s="71">
        <v>21000</v>
      </c>
      <c r="F27" s="67"/>
      <c r="G27" s="68">
        <f t="shared" si="2"/>
        <v>0</v>
      </c>
    </row>
    <row r="28" spans="1:7" ht="42.6" customHeight="1" x14ac:dyDescent="0.25">
      <c r="A28" s="69" t="s">
        <v>88</v>
      </c>
      <c r="B28" s="70" t="s">
        <v>160</v>
      </c>
      <c r="C28" s="69" t="s">
        <v>94</v>
      </c>
      <c r="D28" s="73" t="s">
        <v>161</v>
      </c>
      <c r="E28" s="71">
        <v>5500</v>
      </c>
      <c r="F28" s="67"/>
      <c r="G28" s="68">
        <f t="shared" si="2"/>
        <v>0</v>
      </c>
    </row>
    <row r="29" spans="1:7" ht="42.6" customHeight="1" x14ac:dyDescent="0.25">
      <c r="A29" s="69" t="s">
        <v>89</v>
      </c>
      <c r="B29" s="70" t="s">
        <v>75</v>
      </c>
      <c r="C29" s="69" t="s">
        <v>94</v>
      </c>
      <c r="D29" s="73" t="s">
        <v>100</v>
      </c>
      <c r="E29" s="71">
        <v>11500</v>
      </c>
      <c r="F29" s="67"/>
      <c r="G29" s="68">
        <f t="shared" si="2"/>
        <v>0</v>
      </c>
    </row>
    <row r="30" spans="1:7" ht="42.6" customHeight="1" x14ac:dyDescent="0.25">
      <c r="A30" s="69" t="s">
        <v>90</v>
      </c>
      <c r="B30" s="70" t="s">
        <v>76</v>
      </c>
      <c r="C30" s="69" t="s">
        <v>94</v>
      </c>
      <c r="D30" s="73" t="s">
        <v>101</v>
      </c>
      <c r="E30" s="71">
        <v>40300</v>
      </c>
      <c r="F30" s="67"/>
      <c r="G30" s="68">
        <f t="shared" si="2"/>
        <v>0</v>
      </c>
    </row>
    <row r="31" spans="1:7" ht="42.6" customHeight="1" x14ac:dyDescent="0.25">
      <c r="A31" s="69" t="s">
        <v>91</v>
      </c>
      <c r="B31" s="70" t="s">
        <v>77</v>
      </c>
      <c r="C31" s="69" t="s">
        <v>93</v>
      </c>
      <c r="D31" s="73" t="s">
        <v>102</v>
      </c>
      <c r="E31" s="71">
        <v>39300</v>
      </c>
      <c r="F31" s="67"/>
      <c r="G31" s="68">
        <f t="shared" si="2"/>
        <v>0</v>
      </c>
    </row>
    <row r="32" spans="1:7" ht="42.6" customHeight="1" x14ac:dyDescent="0.25">
      <c r="A32" s="69" t="s">
        <v>92</v>
      </c>
      <c r="B32" s="70" t="s">
        <v>78</v>
      </c>
      <c r="C32" s="69" t="s">
        <v>94</v>
      </c>
      <c r="D32" s="73" t="s">
        <v>103</v>
      </c>
      <c r="E32" s="71">
        <v>14700</v>
      </c>
      <c r="F32" s="67"/>
      <c r="G32" s="68">
        <f t="shared" si="2"/>
        <v>0</v>
      </c>
    </row>
    <row r="33" spans="1:7" ht="30" customHeight="1" x14ac:dyDescent="0.25">
      <c r="A33" s="96" t="s">
        <v>104</v>
      </c>
      <c r="B33" s="96"/>
      <c r="C33" s="96"/>
      <c r="D33" s="96"/>
      <c r="E33" s="96"/>
      <c r="F33" s="49"/>
      <c r="G33" s="50"/>
    </row>
    <row r="34" spans="1:7" ht="37.799999999999997" customHeight="1" x14ac:dyDescent="0.25">
      <c r="A34" s="69" t="s">
        <v>112</v>
      </c>
      <c r="B34" s="74" t="s">
        <v>105</v>
      </c>
      <c r="C34" s="63" t="s">
        <v>93</v>
      </c>
      <c r="D34" s="65" t="s">
        <v>109</v>
      </c>
      <c r="E34" s="66">
        <v>35000</v>
      </c>
      <c r="F34" s="67"/>
      <c r="G34" s="68">
        <f t="shared" si="2"/>
        <v>0</v>
      </c>
    </row>
    <row r="35" spans="1:7" ht="37.799999999999997" customHeight="1" x14ac:dyDescent="0.25">
      <c r="A35" s="69" t="s">
        <v>113</v>
      </c>
      <c r="B35" s="74" t="s">
        <v>106</v>
      </c>
      <c r="C35" s="63" t="s">
        <v>93</v>
      </c>
      <c r="D35" s="65" t="s">
        <v>110</v>
      </c>
      <c r="E35" s="66">
        <v>37400</v>
      </c>
      <c r="F35" s="67"/>
      <c r="G35" s="68">
        <f t="shared" si="2"/>
        <v>0</v>
      </c>
    </row>
    <row r="36" spans="1:7" ht="37.799999999999997" customHeight="1" x14ac:dyDescent="0.25">
      <c r="A36" s="69" t="s">
        <v>114</v>
      </c>
      <c r="B36" s="74" t="s">
        <v>107</v>
      </c>
      <c r="C36" s="63" t="s">
        <v>93</v>
      </c>
      <c r="D36" s="65" t="s">
        <v>110</v>
      </c>
      <c r="E36" s="66">
        <v>37400</v>
      </c>
      <c r="F36" s="67"/>
      <c r="G36" s="68">
        <f t="shared" si="2"/>
        <v>0</v>
      </c>
    </row>
    <row r="37" spans="1:7" ht="37.799999999999997" customHeight="1" x14ac:dyDescent="0.25">
      <c r="A37" s="69" t="s">
        <v>115</v>
      </c>
      <c r="B37" s="74" t="s">
        <v>108</v>
      </c>
      <c r="C37" s="63" t="s">
        <v>93</v>
      </c>
      <c r="D37" s="65" t="s">
        <v>111</v>
      </c>
      <c r="E37" s="66">
        <v>23000</v>
      </c>
      <c r="F37" s="67"/>
      <c r="G37" s="68">
        <f t="shared" si="2"/>
        <v>0</v>
      </c>
    </row>
    <row r="38" spans="1:7" ht="30" customHeight="1" x14ac:dyDescent="0.25">
      <c r="A38" s="96" t="s">
        <v>116</v>
      </c>
      <c r="B38" s="96"/>
      <c r="C38" s="96"/>
      <c r="D38" s="96"/>
      <c r="E38" s="96"/>
      <c r="F38" s="49"/>
      <c r="G38" s="50"/>
    </row>
    <row r="39" spans="1:7" ht="37.799999999999997" customHeight="1" x14ac:dyDescent="0.25">
      <c r="A39" s="69" t="s">
        <v>123</v>
      </c>
      <c r="B39" s="74" t="s">
        <v>117</v>
      </c>
      <c r="C39" s="63" t="s">
        <v>93</v>
      </c>
      <c r="D39" s="65" t="s">
        <v>129</v>
      </c>
      <c r="E39" s="66">
        <v>65000</v>
      </c>
      <c r="F39" s="67"/>
      <c r="G39" s="68">
        <f t="shared" si="2"/>
        <v>0</v>
      </c>
    </row>
    <row r="40" spans="1:7" ht="37.799999999999997" customHeight="1" x14ac:dyDescent="0.25">
      <c r="A40" s="69" t="s">
        <v>124</v>
      </c>
      <c r="B40" s="74" t="s">
        <v>118</v>
      </c>
      <c r="C40" s="63" t="s">
        <v>93</v>
      </c>
      <c r="D40" s="65" t="s">
        <v>130</v>
      </c>
      <c r="E40" s="66">
        <v>65000</v>
      </c>
      <c r="F40" s="67"/>
      <c r="G40" s="68">
        <f t="shared" si="2"/>
        <v>0</v>
      </c>
    </row>
    <row r="41" spans="1:7" ht="37.799999999999997" customHeight="1" x14ac:dyDescent="0.25">
      <c r="A41" s="69" t="s">
        <v>125</v>
      </c>
      <c r="B41" s="74" t="s">
        <v>119</v>
      </c>
      <c r="C41" s="63" t="s">
        <v>93</v>
      </c>
      <c r="D41" s="65" t="s">
        <v>131</v>
      </c>
      <c r="E41" s="66">
        <v>34000</v>
      </c>
      <c r="F41" s="67"/>
      <c r="G41" s="68">
        <f t="shared" si="2"/>
        <v>0</v>
      </c>
    </row>
    <row r="42" spans="1:7" ht="37.799999999999997" customHeight="1" x14ac:dyDescent="0.25">
      <c r="A42" s="69" t="s">
        <v>126</v>
      </c>
      <c r="B42" s="74" t="s">
        <v>120</v>
      </c>
      <c r="C42" s="63" t="s">
        <v>93</v>
      </c>
      <c r="D42" s="65" t="s">
        <v>132</v>
      </c>
      <c r="E42" s="66">
        <v>45200</v>
      </c>
      <c r="F42" s="67"/>
      <c r="G42" s="68">
        <f t="shared" si="2"/>
        <v>0</v>
      </c>
    </row>
    <row r="43" spans="1:7" ht="37.799999999999997" customHeight="1" x14ac:dyDescent="0.25">
      <c r="A43" s="69" t="s">
        <v>127</v>
      </c>
      <c r="B43" s="74" t="s">
        <v>121</v>
      </c>
      <c r="C43" s="63" t="s">
        <v>93</v>
      </c>
      <c r="D43" s="65" t="s">
        <v>130</v>
      </c>
      <c r="E43" s="66">
        <v>40300</v>
      </c>
      <c r="F43" s="67"/>
      <c r="G43" s="68">
        <f t="shared" si="2"/>
        <v>0</v>
      </c>
    </row>
    <row r="44" spans="1:7" ht="37.799999999999997" customHeight="1" x14ac:dyDescent="0.25">
      <c r="A44" s="69" t="s">
        <v>128</v>
      </c>
      <c r="B44" s="74" t="s">
        <v>122</v>
      </c>
      <c r="C44" s="63" t="s">
        <v>93</v>
      </c>
      <c r="D44" s="65" t="s">
        <v>130</v>
      </c>
      <c r="E44" s="66">
        <v>42000</v>
      </c>
      <c r="F44" s="67"/>
      <c r="G44" s="68">
        <f t="shared" si="2"/>
        <v>0</v>
      </c>
    </row>
    <row r="45" spans="1:7" ht="30" customHeight="1" x14ac:dyDescent="0.25">
      <c r="A45" s="96" t="s">
        <v>30</v>
      </c>
      <c r="B45" s="96"/>
      <c r="C45" s="96"/>
      <c r="D45" s="96"/>
      <c r="E45" s="96"/>
      <c r="F45" s="49"/>
      <c r="G45" s="50"/>
    </row>
    <row r="46" spans="1:7" ht="37.799999999999997" customHeight="1" x14ac:dyDescent="0.25">
      <c r="A46" s="69" t="s">
        <v>31</v>
      </c>
      <c r="B46" s="74" t="s">
        <v>134</v>
      </c>
      <c r="C46" s="63" t="s">
        <v>93</v>
      </c>
      <c r="D46" s="73" t="s">
        <v>133</v>
      </c>
      <c r="E46" s="71">
        <v>120000</v>
      </c>
      <c r="F46" s="67"/>
      <c r="G46" s="68">
        <f t="shared" si="2"/>
        <v>0</v>
      </c>
    </row>
    <row r="47" spans="1:7" ht="37.799999999999997" customHeight="1" x14ac:dyDescent="0.25">
      <c r="A47" s="69" t="s">
        <v>32</v>
      </c>
      <c r="B47" s="74" t="s">
        <v>136</v>
      </c>
      <c r="C47" s="63" t="s">
        <v>93</v>
      </c>
      <c r="D47" s="73" t="s">
        <v>135</v>
      </c>
      <c r="E47" s="71">
        <v>40300</v>
      </c>
      <c r="F47" s="67"/>
      <c r="G47" s="68">
        <f t="shared" si="2"/>
        <v>0</v>
      </c>
    </row>
    <row r="48" spans="1:7" ht="37.799999999999997" customHeight="1" x14ac:dyDescent="0.25">
      <c r="A48" s="69" t="s">
        <v>33</v>
      </c>
      <c r="B48" s="74" t="s">
        <v>138</v>
      </c>
      <c r="C48" s="63" t="s">
        <v>93</v>
      </c>
      <c r="D48" s="73" t="s">
        <v>137</v>
      </c>
      <c r="E48" s="71">
        <v>71000</v>
      </c>
      <c r="F48" s="67"/>
      <c r="G48" s="68">
        <f t="shared" si="2"/>
        <v>0</v>
      </c>
    </row>
    <row r="49" spans="1:7" ht="37.799999999999997" customHeight="1" x14ac:dyDescent="0.25">
      <c r="A49" s="69" t="s">
        <v>34</v>
      </c>
      <c r="B49" s="74" t="s">
        <v>139</v>
      </c>
      <c r="C49" s="63" t="s">
        <v>93</v>
      </c>
      <c r="D49" s="69" t="s">
        <v>98</v>
      </c>
      <c r="E49" s="71">
        <v>51100</v>
      </c>
      <c r="F49" s="67"/>
      <c r="G49" s="68">
        <f t="shared" si="2"/>
        <v>0</v>
      </c>
    </row>
    <row r="50" spans="1:7" ht="37.799999999999997" customHeight="1" x14ac:dyDescent="0.25">
      <c r="A50" s="69" t="s">
        <v>35</v>
      </c>
      <c r="B50" s="74" t="s">
        <v>140</v>
      </c>
      <c r="C50" s="63" t="s">
        <v>93</v>
      </c>
      <c r="D50" s="69" t="s">
        <v>141</v>
      </c>
      <c r="E50" s="71">
        <v>27500</v>
      </c>
      <c r="F50" s="67"/>
      <c r="G50" s="68">
        <f t="shared" si="2"/>
        <v>0</v>
      </c>
    </row>
    <row r="51" spans="1:7" ht="37.799999999999997" customHeight="1" x14ac:dyDescent="0.25">
      <c r="A51" s="69" t="s">
        <v>36</v>
      </c>
      <c r="B51" s="74" t="s">
        <v>142</v>
      </c>
      <c r="C51" s="63" t="s">
        <v>93</v>
      </c>
      <c r="D51" s="69" t="s">
        <v>98</v>
      </c>
      <c r="E51" s="75">
        <v>51100</v>
      </c>
      <c r="F51" s="67"/>
      <c r="G51" s="68">
        <f t="shared" si="2"/>
        <v>0</v>
      </c>
    </row>
    <row r="52" spans="1:7" ht="37.799999999999997" customHeight="1" x14ac:dyDescent="0.25">
      <c r="A52" s="69" t="s">
        <v>37</v>
      </c>
      <c r="B52" s="74" t="s">
        <v>143</v>
      </c>
      <c r="C52" s="63" t="s">
        <v>93</v>
      </c>
      <c r="D52" s="69" t="s">
        <v>141</v>
      </c>
      <c r="E52" s="75">
        <v>27500</v>
      </c>
      <c r="F52" s="67"/>
      <c r="G52" s="68">
        <f t="shared" si="2"/>
        <v>0</v>
      </c>
    </row>
    <row r="53" spans="1:7" ht="30" customHeight="1" x14ac:dyDescent="0.25">
      <c r="A53" s="96" t="s">
        <v>38</v>
      </c>
      <c r="B53" s="96"/>
      <c r="C53" s="96"/>
      <c r="D53" s="96"/>
      <c r="E53" s="96"/>
      <c r="F53" s="49"/>
      <c r="G53" s="50"/>
    </row>
    <row r="54" spans="1:7" ht="37.799999999999997" customHeight="1" x14ac:dyDescent="0.25">
      <c r="A54" s="63" t="s">
        <v>39</v>
      </c>
      <c r="B54" s="64" t="s">
        <v>56</v>
      </c>
      <c r="C54" s="63" t="s">
        <v>93</v>
      </c>
      <c r="D54" s="65" t="s">
        <v>40</v>
      </c>
      <c r="E54" s="66">
        <v>229000</v>
      </c>
      <c r="F54" s="67"/>
      <c r="G54" s="68">
        <f t="shared" si="2"/>
        <v>0</v>
      </c>
    </row>
    <row r="55" spans="1:7" ht="37.799999999999997" customHeight="1" x14ac:dyDescent="0.25">
      <c r="A55" s="63" t="s">
        <v>41</v>
      </c>
      <c r="B55" s="64" t="s">
        <v>57</v>
      </c>
      <c r="C55" s="63" t="s">
        <v>93</v>
      </c>
      <c r="D55" s="69" t="s">
        <v>42</v>
      </c>
      <c r="E55" s="71">
        <v>195000</v>
      </c>
      <c r="F55" s="67"/>
      <c r="G55" s="68">
        <f t="shared" si="2"/>
        <v>0</v>
      </c>
    </row>
    <row r="56" spans="1:7" ht="37.799999999999997" customHeight="1" x14ac:dyDescent="0.25">
      <c r="A56" s="63" t="s">
        <v>43</v>
      </c>
      <c r="B56" s="64" t="s">
        <v>58</v>
      </c>
      <c r="C56" s="63" t="s">
        <v>93</v>
      </c>
      <c r="D56" s="69" t="s">
        <v>44</v>
      </c>
      <c r="E56" s="71">
        <v>155000</v>
      </c>
      <c r="F56" s="67"/>
      <c r="G56" s="68">
        <f t="shared" si="2"/>
        <v>0</v>
      </c>
    </row>
    <row r="57" spans="1:7" ht="37.799999999999997" customHeight="1" x14ac:dyDescent="0.25">
      <c r="A57" s="63" t="s">
        <v>45</v>
      </c>
      <c r="B57" s="64" t="s">
        <v>59</v>
      </c>
      <c r="C57" s="63" t="s">
        <v>93</v>
      </c>
      <c r="D57" s="69" t="s">
        <v>46</v>
      </c>
      <c r="E57" s="71">
        <v>100000</v>
      </c>
      <c r="F57" s="67"/>
      <c r="G57" s="68">
        <f t="shared" si="2"/>
        <v>0</v>
      </c>
    </row>
    <row r="58" spans="1:7" ht="37.799999999999997" customHeight="1" x14ac:dyDescent="0.25">
      <c r="A58" s="63" t="s">
        <v>47</v>
      </c>
      <c r="B58" s="64" t="s">
        <v>145</v>
      </c>
      <c r="C58" s="63" t="s">
        <v>93</v>
      </c>
      <c r="D58" s="69" t="s">
        <v>144</v>
      </c>
      <c r="E58" s="71">
        <v>17700</v>
      </c>
      <c r="F58" s="67"/>
      <c r="G58" s="68">
        <f t="shared" si="2"/>
        <v>0</v>
      </c>
    </row>
    <row r="59" spans="1:7" ht="37.799999999999997" customHeight="1" x14ac:dyDescent="0.25">
      <c r="A59" s="63" t="s">
        <v>146</v>
      </c>
      <c r="B59" s="64" t="s">
        <v>60</v>
      </c>
      <c r="C59" s="63" t="s">
        <v>93</v>
      </c>
      <c r="D59" s="69" t="s">
        <v>15</v>
      </c>
      <c r="E59" s="71">
        <v>55000</v>
      </c>
      <c r="F59" s="67"/>
      <c r="G59" s="68">
        <f t="shared" si="2"/>
        <v>0</v>
      </c>
    </row>
    <row r="60" spans="1:7" ht="30" customHeight="1" x14ac:dyDescent="0.25">
      <c r="A60" s="96" t="s">
        <v>48</v>
      </c>
      <c r="B60" s="96"/>
      <c r="C60" s="96"/>
      <c r="D60" s="96"/>
      <c r="E60" s="96"/>
      <c r="F60" s="49"/>
      <c r="G60" s="50"/>
    </row>
    <row r="61" spans="1:7" ht="37.799999999999997" customHeight="1" x14ac:dyDescent="0.25">
      <c r="A61" s="69" t="s">
        <v>49</v>
      </c>
      <c r="B61" s="64" t="s">
        <v>147</v>
      </c>
      <c r="C61" s="69" t="s">
        <v>93</v>
      </c>
      <c r="D61" s="69" t="s">
        <v>14</v>
      </c>
      <c r="E61" s="76">
        <v>61000</v>
      </c>
      <c r="F61" s="67"/>
      <c r="G61" s="68">
        <f t="shared" si="2"/>
        <v>0</v>
      </c>
    </row>
    <row r="62" spans="1:7" ht="37.799999999999997" customHeight="1" x14ac:dyDescent="0.25">
      <c r="A62" s="69" t="s">
        <v>50</v>
      </c>
      <c r="B62" s="70" t="s">
        <v>148</v>
      </c>
      <c r="C62" s="69" t="s">
        <v>93</v>
      </c>
      <c r="D62" s="69" t="s">
        <v>53</v>
      </c>
      <c r="E62" s="76">
        <v>43000</v>
      </c>
      <c r="F62" s="67"/>
      <c r="G62" s="68">
        <f t="shared" si="2"/>
        <v>0</v>
      </c>
    </row>
    <row r="63" spans="1:7" ht="37.799999999999997" customHeight="1" x14ac:dyDescent="0.25">
      <c r="A63" s="69" t="s">
        <v>52</v>
      </c>
      <c r="B63" s="70" t="s">
        <v>61</v>
      </c>
      <c r="C63" s="69" t="s">
        <v>149</v>
      </c>
      <c r="D63" s="69" t="s">
        <v>51</v>
      </c>
      <c r="E63" s="76">
        <v>57000</v>
      </c>
      <c r="F63" s="67"/>
      <c r="G63" s="68">
        <f t="shared" si="2"/>
        <v>0</v>
      </c>
    </row>
    <row r="64" spans="1:7" ht="30" customHeight="1" x14ac:dyDescent="0.25">
      <c r="A64" s="96" t="s">
        <v>150</v>
      </c>
      <c r="B64" s="96"/>
      <c r="C64" s="96"/>
      <c r="D64" s="96"/>
      <c r="E64" s="96"/>
      <c r="F64" s="49"/>
      <c r="G64" s="50"/>
    </row>
    <row r="65" spans="1:10" ht="48.6" customHeight="1" x14ac:dyDescent="0.25">
      <c r="A65" s="69" t="s">
        <v>158</v>
      </c>
      <c r="B65" s="64" t="s">
        <v>151</v>
      </c>
      <c r="C65" s="69" t="s">
        <v>152</v>
      </c>
      <c r="D65" s="69" t="s">
        <v>12</v>
      </c>
      <c r="E65" s="76">
        <v>35500</v>
      </c>
      <c r="F65" s="67"/>
      <c r="G65" s="68">
        <f t="shared" si="2"/>
        <v>0</v>
      </c>
    </row>
    <row r="66" spans="1:10" ht="48.6" customHeight="1" x14ac:dyDescent="0.25">
      <c r="A66" s="69" t="s">
        <v>159</v>
      </c>
      <c r="B66" s="64" t="s">
        <v>154</v>
      </c>
      <c r="C66" s="69" t="s">
        <v>152</v>
      </c>
      <c r="D66" s="69" t="s">
        <v>153</v>
      </c>
      <c r="E66" s="76">
        <v>26500</v>
      </c>
      <c r="F66" s="67"/>
      <c r="G66" s="68">
        <f t="shared" si="2"/>
        <v>0</v>
      </c>
    </row>
    <row r="67" spans="1:10" ht="21.9" customHeight="1" x14ac:dyDescent="0.25">
      <c r="A67" s="25"/>
      <c r="B67" s="25"/>
      <c r="C67" s="25"/>
      <c r="D67" s="25"/>
      <c r="E67" s="26" t="s">
        <v>1</v>
      </c>
      <c r="F67" s="27">
        <f>SUM(F14:F66)</f>
        <v>0</v>
      </c>
      <c r="G67" s="28">
        <f>SUM(G14:G66)</f>
        <v>0</v>
      </c>
    </row>
    <row r="68" spans="1:10" ht="21.9" customHeight="1" x14ac:dyDescent="0.25">
      <c r="A68" s="29"/>
      <c r="B68" s="107"/>
      <c r="C68" s="107"/>
      <c r="D68" s="31"/>
      <c r="E68" s="106" t="s">
        <v>0</v>
      </c>
      <c r="F68" s="106"/>
      <c r="G68" s="32">
        <v>0</v>
      </c>
    </row>
    <row r="69" spans="1:10" ht="21.9" customHeight="1" x14ac:dyDescent="0.25">
      <c r="A69" s="33"/>
      <c r="B69" s="105"/>
      <c r="C69" s="105"/>
      <c r="D69" s="34"/>
      <c r="E69" s="106" t="s">
        <v>2</v>
      </c>
      <c r="F69" s="106"/>
      <c r="G69" s="35">
        <f>G67*(1-G68)</f>
        <v>0</v>
      </c>
    </row>
    <row r="70" spans="1:10" ht="18" customHeight="1" x14ac:dyDescent="0.25">
      <c r="A70" s="34"/>
      <c r="B70" s="93"/>
      <c r="C70" s="93"/>
      <c r="D70" s="30"/>
      <c r="E70" s="95" t="s">
        <v>3</v>
      </c>
      <c r="F70" s="95"/>
      <c r="G70" s="95"/>
      <c r="J70" s="12"/>
    </row>
    <row r="71" spans="1:10" ht="18" customHeight="1" x14ac:dyDescent="0.25">
      <c r="A71" s="36"/>
      <c r="B71" s="94"/>
      <c r="C71" s="94"/>
      <c r="D71" s="98"/>
      <c r="E71" s="98"/>
      <c r="F71" s="98"/>
      <c r="G71" s="98"/>
    </row>
    <row r="72" spans="1:10" ht="18" customHeight="1" x14ac:dyDescent="0.25">
      <c r="A72" s="36"/>
      <c r="B72" s="94"/>
      <c r="C72" s="94"/>
      <c r="D72" s="99"/>
      <c r="E72" s="99"/>
      <c r="F72" s="99"/>
      <c r="G72" s="99"/>
    </row>
    <row r="73" spans="1:10" ht="38.4" customHeight="1" x14ac:dyDescent="0.25">
      <c r="A73" s="36"/>
      <c r="B73" s="22"/>
      <c r="C73" s="51" t="s">
        <v>16</v>
      </c>
      <c r="D73" s="100"/>
      <c r="E73" s="100"/>
      <c r="F73" s="100"/>
      <c r="G73" s="100"/>
    </row>
    <row r="74" spans="1:10" ht="38.4" customHeight="1" x14ac:dyDescent="0.25">
      <c r="A74" s="36"/>
      <c r="B74" s="22"/>
      <c r="C74" s="51" t="s">
        <v>17</v>
      </c>
      <c r="D74" s="100"/>
      <c r="E74" s="100"/>
      <c r="F74" s="100"/>
      <c r="G74" s="100"/>
    </row>
    <row r="75" spans="1:10" ht="24.6" customHeight="1" x14ac:dyDescent="0.25">
      <c r="A75" s="36"/>
      <c r="B75" s="22"/>
      <c r="C75" s="51" t="s">
        <v>18</v>
      </c>
      <c r="D75" s="100"/>
      <c r="E75" s="100"/>
      <c r="F75" s="100"/>
      <c r="G75" s="100"/>
    </row>
    <row r="76" spans="1:10" ht="24.6" customHeight="1" x14ac:dyDescent="0.25">
      <c r="A76" s="36"/>
      <c r="B76" s="22"/>
      <c r="C76" s="51" t="s">
        <v>19</v>
      </c>
      <c r="D76" s="97"/>
      <c r="E76" s="97"/>
      <c r="F76" s="97"/>
      <c r="G76" s="97"/>
    </row>
    <row r="77" spans="1:10" ht="24.6" customHeight="1" x14ac:dyDescent="0.25">
      <c r="A77" s="36"/>
      <c r="B77" s="22"/>
      <c r="C77" s="51" t="s">
        <v>20</v>
      </c>
      <c r="D77" s="97"/>
      <c r="E77" s="97"/>
      <c r="F77" s="97"/>
      <c r="G77" s="97"/>
    </row>
    <row r="78" spans="1:10" ht="24.6" customHeight="1" x14ac:dyDescent="0.25">
      <c r="A78" s="36"/>
      <c r="B78" s="22"/>
      <c r="C78" s="59" t="s">
        <v>27</v>
      </c>
      <c r="D78" s="97"/>
      <c r="E78" s="97"/>
      <c r="F78" s="97"/>
      <c r="G78" s="97"/>
    </row>
    <row r="79" spans="1:10" ht="18" customHeight="1" x14ac:dyDescent="0.25">
      <c r="A79" s="34"/>
      <c r="B79" s="92"/>
      <c r="C79" s="92"/>
      <c r="D79" s="30"/>
      <c r="E79" s="37"/>
      <c r="F79" s="36"/>
      <c r="G79" s="38"/>
    </row>
    <row r="80" spans="1:10" ht="13.8" x14ac:dyDescent="0.25">
      <c r="A80" s="39"/>
      <c r="B80" s="39"/>
      <c r="C80" s="39"/>
      <c r="D80" s="23"/>
      <c r="E80" s="24"/>
      <c r="F80" s="23"/>
      <c r="G80" s="34"/>
    </row>
    <row r="81" spans="1:7" ht="13.8" x14ac:dyDescent="0.25">
      <c r="A81" s="40"/>
      <c r="B81" s="40"/>
      <c r="C81" s="40"/>
      <c r="D81" s="23"/>
      <c r="E81" s="24"/>
      <c r="F81" s="23"/>
      <c r="G81" s="34"/>
    </row>
    <row r="82" spans="1:7" ht="13.8" x14ac:dyDescent="0.25">
      <c r="A82" s="39"/>
      <c r="B82" s="39"/>
      <c r="C82" s="39"/>
      <c r="D82" s="36"/>
      <c r="E82" s="37"/>
      <c r="F82" s="36"/>
      <c r="G82" s="38"/>
    </row>
    <row r="83" spans="1:7" ht="13.8" x14ac:dyDescent="0.25">
      <c r="A83" s="41"/>
      <c r="B83" s="41"/>
      <c r="C83" s="41"/>
      <c r="D83" s="42"/>
      <c r="E83" s="43"/>
      <c r="F83" s="42"/>
      <c r="G83" s="44"/>
    </row>
    <row r="84" spans="1:7" ht="13.8" x14ac:dyDescent="0.25">
      <c r="A84" s="39"/>
      <c r="B84" s="39"/>
      <c r="C84" s="39"/>
      <c r="D84" s="36"/>
      <c r="E84" s="37"/>
      <c r="F84" s="36"/>
      <c r="G84" s="38"/>
    </row>
    <row r="85" spans="1:7" ht="13.8" x14ac:dyDescent="0.25">
      <c r="A85" s="39"/>
      <c r="B85" s="39"/>
      <c r="C85" s="39"/>
      <c r="D85" s="36"/>
      <c r="E85" s="37"/>
      <c r="F85" s="36"/>
      <c r="G85" s="38"/>
    </row>
  </sheetData>
  <sheetProtection algorithmName="SHA-512" hashValue="zPF0lKKmy5/oNLNk7RdJdq65wnALaXwWxaYq2EaC7SAb0iSs9rbuF5+07XlQZsay6w94960XWUMgRHDorCioSQ==" saltValue="WyTSmbl733MhrM/KVPwWYA==" spinCount="100000" sheet="1" objects="1" scenarios="1"/>
  <mergeCells count="32">
    <mergeCell ref="A38:E38"/>
    <mergeCell ref="D78:G78"/>
    <mergeCell ref="A45:E45"/>
    <mergeCell ref="A53:E53"/>
    <mergeCell ref="A60:E60"/>
    <mergeCell ref="A64:E64"/>
    <mergeCell ref="B69:C69"/>
    <mergeCell ref="E69:F69"/>
    <mergeCell ref="B68:C68"/>
    <mergeCell ref="E68:F68"/>
    <mergeCell ref="A1:G1"/>
    <mergeCell ref="A2:G2"/>
    <mergeCell ref="A3:G3"/>
    <mergeCell ref="A4:G4"/>
    <mergeCell ref="D6:E6"/>
    <mergeCell ref="A5:G5"/>
    <mergeCell ref="A8:G8"/>
    <mergeCell ref="B9:E9"/>
    <mergeCell ref="B79:C79"/>
    <mergeCell ref="B70:C70"/>
    <mergeCell ref="B71:C71"/>
    <mergeCell ref="B72:C72"/>
    <mergeCell ref="E70:G70"/>
    <mergeCell ref="A13:E13"/>
    <mergeCell ref="D76:G76"/>
    <mergeCell ref="D77:G77"/>
    <mergeCell ref="D71:G72"/>
    <mergeCell ref="D73:G73"/>
    <mergeCell ref="D74:G74"/>
    <mergeCell ref="D75:G75"/>
    <mergeCell ref="A18:E18"/>
    <mergeCell ref="A33:E33"/>
  </mergeCells>
  <phoneticPr fontId="22" type="noConversion"/>
  <hyperlinks>
    <hyperlink ref="A3:G3" location="'Phiếu Giao Hàng'!A1" display="Tel : 0919.83.87.86  -  0917.496.586" xr:uid="{00000000-0004-0000-0000-000000000000}"/>
  </hyperlinks>
  <pageMargins left="0.3" right="0" top="0" bottom="0" header="0" footer="0"/>
  <pageSetup paperSize="9" scale="7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91"/>
  <sheetViews>
    <sheetView zoomScaleNormal="100" workbookViewId="0">
      <selection activeCell="A3" sqref="A3:G3"/>
    </sheetView>
  </sheetViews>
  <sheetFormatPr defaultColWidth="9" defaultRowHeight="13.2" x14ac:dyDescent="0.25"/>
  <cols>
    <col min="1" max="1" width="12" style="9" customWidth="1"/>
    <col min="2" max="2" width="56.33203125" style="9" customWidth="1"/>
    <col min="3" max="3" width="13.5546875" style="9" customWidth="1"/>
    <col min="4" max="4" width="16.109375" style="9" customWidth="1"/>
    <col min="5" max="5" width="11.44140625" style="9" customWidth="1"/>
    <col min="6" max="6" width="9.44140625" style="9" bestFit="1" customWidth="1"/>
    <col min="7" max="7" width="16.5546875" style="9" bestFit="1" customWidth="1"/>
    <col min="8" max="16384" width="9" style="9"/>
  </cols>
  <sheetData>
    <row r="1" spans="1:7" ht="24" customHeight="1" x14ac:dyDescent="0.3">
      <c r="A1" s="101" t="s">
        <v>155</v>
      </c>
      <c r="B1" s="101"/>
      <c r="C1" s="101"/>
      <c r="D1" s="101"/>
      <c r="E1" s="101"/>
      <c r="F1" s="101"/>
      <c r="G1" s="101"/>
    </row>
    <row r="2" spans="1:7" x14ac:dyDescent="0.25">
      <c r="A2" s="102" t="s">
        <v>29</v>
      </c>
      <c r="B2" s="102"/>
      <c r="C2" s="102"/>
      <c r="D2" s="102"/>
      <c r="E2" s="102"/>
      <c r="F2" s="102"/>
      <c r="G2" s="102"/>
    </row>
    <row r="3" spans="1:7" ht="15" x14ac:dyDescent="0.25">
      <c r="A3" s="112" t="s">
        <v>157</v>
      </c>
      <c r="B3" s="112"/>
      <c r="C3" s="112"/>
      <c r="D3" s="112"/>
      <c r="E3" s="112"/>
      <c r="F3" s="112"/>
      <c r="G3" s="112"/>
    </row>
    <row r="4" spans="1:7" x14ac:dyDescent="0.25">
      <c r="A4" s="104" t="s">
        <v>26</v>
      </c>
      <c r="B4" s="104"/>
      <c r="C4" s="104"/>
      <c r="D4" s="104"/>
      <c r="E4" s="104"/>
      <c r="F4" s="104"/>
      <c r="G4" s="104"/>
    </row>
    <row r="5" spans="1:7" x14ac:dyDescent="0.25">
      <c r="A5" s="104" t="s">
        <v>9</v>
      </c>
      <c r="B5" s="104"/>
      <c r="C5" s="104"/>
      <c r="D5" s="104"/>
      <c r="E5" s="104"/>
      <c r="F5" s="104"/>
      <c r="G5" s="104"/>
    </row>
    <row r="6" spans="1:7" x14ac:dyDescent="0.25">
      <c r="A6" s="1"/>
      <c r="B6" s="1"/>
      <c r="C6" s="1"/>
      <c r="D6" s="102"/>
      <c r="E6" s="102"/>
      <c r="F6" s="6"/>
      <c r="G6" s="2"/>
    </row>
    <row r="7" spans="1:7" x14ac:dyDescent="0.25">
      <c r="A7" s="1"/>
      <c r="B7" s="1"/>
      <c r="C7" s="1"/>
      <c r="D7" s="3"/>
      <c r="E7" s="3"/>
      <c r="F7" s="6"/>
      <c r="G7" s="2"/>
    </row>
    <row r="8" spans="1:7" ht="24" customHeight="1" x14ac:dyDescent="0.25">
      <c r="A8" s="90" t="s">
        <v>168</v>
      </c>
      <c r="B8" s="90"/>
      <c r="C8" s="90"/>
      <c r="D8" s="90"/>
      <c r="E8" s="90"/>
      <c r="F8" s="90"/>
      <c r="G8" s="90"/>
    </row>
    <row r="9" spans="1:7" x14ac:dyDescent="0.25">
      <c r="A9" s="4"/>
      <c r="B9" s="111"/>
      <c r="C9" s="111"/>
      <c r="D9" s="111"/>
      <c r="E9" s="111"/>
      <c r="F9" s="7"/>
      <c r="G9" s="5"/>
    </row>
    <row r="10" spans="1:7" s="16" customFormat="1" ht="35.4" customHeight="1" x14ac:dyDescent="0.25">
      <c r="A10" s="108" t="s">
        <v>16</v>
      </c>
      <c r="B10" s="108"/>
      <c r="C10" s="110">
        <f>'Đơn Đặt Hàng'!D73</f>
        <v>0</v>
      </c>
      <c r="D10" s="110"/>
      <c r="E10" s="110"/>
      <c r="F10" s="110"/>
      <c r="G10" s="110"/>
    </row>
    <row r="11" spans="1:7" s="16" customFormat="1" ht="35.4" customHeight="1" x14ac:dyDescent="0.25">
      <c r="A11" s="108" t="s">
        <v>21</v>
      </c>
      <c r="B11" s="108"/>
      <c r="C11" s="110">
        <f>'Đơn Đặt Hàng'!D74</f>
        <v>0</v>
      </c>
      <c r="D11" s="110"/>
      <c r="E11" s="110"/>
      <c r="F11" s="110"/>
      <c r="G11" s="110"/>
    </row>
    <row r="12" spans="1:7" s="16" customFormat="1" ht="25.2" customHeight="1" x14ac:dyDescent="0.25">
      <c r="A12" s="108" t="s">
        <v>18</v>
      </c>
      <c r="B12" s="108"/>
      <c r="C12" s="110">
        <f>'Đơn Đặt Hàng'!D75</f>
        <v>0</v>
      </c>
      <c r="D12" s="110"/>
      <c r="E12" s="110"/>
      <c r="F12" s="110"/>
      <c r="G12" s="110"/>
    </row>
    <row r="13" spans="1:7" s="16" customFormat="1" ht="25.2" customHeight="1" x14ac:dyDescent="0.25">
      <c r="A13" s="108" t="s">
        <v>19</v>
      </c>
      <c r="B13" s="108"/>
      <c r="C13" s="110">
        <f>'Đơn Đặt Hàng'!D76</f>
        <v>0</v>
      </c>
      <c r="D13" s="110"/>
      <c r="E13" s="110"/>
      <c r="F13" s="110"/>
      <c r="G13" s="110"/>
    </row>
    <row r="14" spans="1:7" s="16" customFormat="1" ht="25.2" customHeight="1" x14ac:dyDescent="0.25">
      <c r="A14" s="108" t="s">
        <v>20</v>
      </c>
      <c r="B14" s="108"/>
      <c r="C14" s="110">
        <f>'Đơn Đặt Hàng'!D77</f>
        <v>0</v>
      </c>
      <c r="D14" s="110"/>
      <c r="E14" s="110"/>
      <c r="F14" s="110"/>
      <c r="G14" s="110"/>
    </row>
    <row r="15" spans="1:7" s="16" customFormat="1" ht="25.2" customHeight="1" x14ac:dyDescent="0.25">
      <c r="A15" s="109" t="s">
        <v>28</v>
      </c>
      <c r="B15" s="109"/>
      <c r="C15" s="110">
        <f>'Đơn Đặt Hàng'!D78</f>
        <v>0</v>
      </c>
      <c r="D15" s="110"/>
      <c r="E15" s="110"/>
      <c r="F15" s="110"/>
      <c r="G15" s="110"/>
    </row>
    <row r="16" spans="1:7" ht="19.8" customHeight="1" x14ac:dyDescent="0.25">
      <c r="A16" s="4"/>
      <c r="B16" s="89"/>
      <c r="C16" s="89"/>
      <c r="D16" s="89"/>
      <c r="E16" s="89"/>
      <c r="F16" s="89"/>
      <c r="G16" s="5"/>
    </row>
    <row r="17" spans="1:9" s="10" customFormat="1" ht="39.75" customHeight="1" x14ac:dyDescent="0.25">
      <c r="A17" s="45" t="s">
        <v>4</v>
      </c>
      <c r="B17" s="45" t="s">
        <v>5</v>
      </c>
      <c r="C17" s="45" t="s">
        <v>54</v>
      </c>
      <c r="D17" s="45" t="s">
        <v>10</v>
      </c>
      <c r="E17" s="46" t="s">
        <v>6</v>
      </c>
      <c r="F17" s="47" t="s">
        <v>7</v>
      </c>
      <c r="G17" s="46" t="s">
        <v>8</v>
      </c>
    </row>
    <row r="18" spans="1:9" s="10" customFormat="1" ht="30" customHeight="1" x14ac:dyDescent="0.25">
      <c r="A18" s="113" t="s">
        <v>55</v>
      </c>
      <c r="B18" s="113"/>
      <c r="C18" s="113"/>
      <c r="D18" s="113"/>
      <c r="E18" s="113"/>
      <c r="F18" s="78"/>
      <c r="G18" s="53"/>
    </row>
    <row r="19" spans="1:9" ht="40.799999999999997" customHeight="1" x14ac:dyDescent="0.25">
      <c r="A19" s="69" t="s">
        <v>164</v>
      </c>
      <c r="B19" s="70" t="s">
        <v>162</v>
      </c>
      <c r="C19" s="69" t="s">
        <v>93</v>
      </c>
      <c r="D19" s="73" t="s">
        <v>64</v>
      </c>
      <c r="E19" s="71">
        <v>145000</v>
      </c>
      <c r="F19" s="72">
        <f>'Đơn Đặt Hàng'!F14</f>
        <v>0</v>
      </c>
      <c r="G19" s="68">
        <f t="shared" ref="G19" si="0">E19*F19</f>
        <v>0</v>
      </c>
    </row>
    <row r="20" spans="1:9" ht="40.799999999999997" customHeight="1" x14ac:dyDescent="0.25">
      <c r="A20" s="69" t="s">
        <v>165</v>
      </c>
      <c r="B20" s="70" t="s">
        <v>163</v>
      </c>
      <c r="C20" s="69" t="s">
        <v>93</v>
      </c>
      <c r="D20" s="73" t="s">
        <v>64</v>
      </c>
      <c r="E20" s="71">
        <v>145000</v>
      </c>
      <c r="F20" s="72">
        <f>'Đơn Đặt Hàng'!F15</f>
        <v>0</v>
      </c>
      <c r="G20" s="68">
        <f t="shared" ref="G20" si="1">E20*F20</f>
        <v>0</v>
      </c>
    </row>
    <row r="21" spans="1:9" ht="40.799999999999997" customHeight="1" x14ac:dyDescent="0.25">
      <c r="A21" s="69" t="s">
        <v>167</v>
      </c>
      <c r="B21" s="70" t="s">
        <v>166</v>
      </c>
      <c r="C21" s="69" t="s">
        <v>93</v>
      </c>
      <c r="D21" s="73" t="s">
        <v>65</v>
      </c>
      <c r="E21" s="71">
        <v>216000</v>
      </c>
      <c r="F21" s="72">
        <f>'Đơn Đặt Hàng'!F16</f>
        <v>0</v>
      </c>
      <c r="G21" s="68">
        <f t="shared" ref="G21:G71" si="2">E21*F21</f>
        <v>0</v>
      </c>
    </row>
    <row r="22" spans="1:9" ht="40.799999999999997" customHeight="1" x14ac:dyDescent="0.25">
      <c r="A22" s="69" t="s">
        <v>11</v>
      </c>
      <c r="B22" s="70" t="s">
        <v>62</v>
      </c>
      <c r="C22" s="69" t="s">
        <v>93</v>
      </c>
      <c r="D22" s="73" t="s">
        <v>63</v>
      </c>
      <c r="E22" s="71">
        <v>72000</v>
      </c>
      <c r="F22" s="72">
        <f>'Đơn Đặt Hàng'!F17</f>
        <v>0</v>
      </c>
      <c r="G22" s="68">
        <f t="shared" si="2"/>
        <v>0</v>
      </c>
    </row>
    <row r="23" spans="1:9" ht="30" customHeight="1" x14ac:dyDescent="0.3">
      <c r="A23" s="113" t="s">
        <v>79</v>
      </c>
      <c r="B23" s="113"/>
      <c r="C23" s="113"/>
      <c r="D23" s="113"/>
      <c r="E23" s="113"/>
      <c r="F23" s="79"/>
      <c r="G23" s="50"/>
      <c r="I23" s="15"/>
    </row>
    <row r="24" spans="1:9" ht="40.799999999999997" customHeight="1" x14ac:dyDescent="0.25">
      <c r="A24" s="69" t="s">
        <v>13</v>
      </c>
      <c r="B24" s="70" t="s">
        <v>66</v>
      </c>
      <c r="C24" s="69" t="s">
        <v>93</v>
      </c>
      <c r="D24" s="73" t="s">
        <v>95</v>
      </c>
      <c r="E24" s="71">
        <v>141000</v>
      </c>
      <c r="F24" s="72">
        <f>'Đơn Đặt Hàng'!F19</f>
        <v>0</v>
      </c>
      <c r="G24" s="68">
        <f t="shared" si="2"/>
        <v>0</v>
      </c>
    </row>
    <row r="25" spans="1:9" ht="40.799999999999997" customHeight="1" x14ac:dyDescent="0.25">
      <c r="A25" s="69" t="s">
        <v>80</v>
      </c>
      <c r="B25" s="70" t="s">
        <v>67</v>
      </c>
      <c r="C25" s="69" t="s">
        <v>93</v>
      </c>
      <c r="D25" s="73" t="s">
        <v>96</v>
      </c>
      <c r="E25" s="71">
        <v>100000</v>
      </c>
      <c r="F25" s="72">
        <f>'Đơn Đặt Hàng'!F20</f>
        <v>0</v>
      </c>
      <c r="G25" s="68">
        <f t="shared" si="2"/>
        <v>0</v>
      </c>
    </row>
    <row r="26" spans="1:9" ht="40.799999999999997" customHeight="1" x14ac:dyDescent="0.25">
      <c r="A26" s="69" t="s">
        <v>81</v>
      </c>
      <c r="B26" s="70" t="s">
        <v>68</v>
      </c>
      <c r="C26" s="69" t="s">
        <v>93</v>
      </c>
      <c r="D26" s="73" t="s">
        <v>96</v>
      </c>
      <c r="E26" s="71">
        <v>100000</v>
      </c>
      <c r="F26" s="72">
        <f>'Đơn Đặt Hàng'!F21</f>
        <v>0</v>
      </c>
      <c r="G26" s="68">
        <f t="shared" si="2"/>
        <v>0</v>
      </c>
    </row>
    <row r="27" spans="1:9" ht="40.799999999999997" customHeight="1" x14ac:dyDescent="0.25">
      <c r="A27" s="69" t="s">
        <v>82</v>
      </c>
      <c r="B27" s="70" t="s">
        <v>69</v>
      </c>
      <c r="C27" s="69" t="s">
        <v>93</v>
      </c>
      <c r="D27" s="73" t="s">
        <v>40</v>
      </c>
      <c r="E27" s="71">
        <v>125000</v>
      </c>
      <c r="F27" s="72">
        <f>'Đơn Đặt Hàng'!F22</f>
        <v>0</v>
      </c>
      <c r="G27" s="68">
        <f t="shared" si="2"/>
        <v>0</v>
      </c>
    </row>
    <row r="28" spans="1:9" ht="40.799999999999997" customHeight="1" x14ac:dyDescent="0.25">
      <c r="A28" s="69" t="s">
        <v>83</v>
      </c>
      <c r="B28" s="70" t="s">
        <v>70</v>
      </c>
      <c r="C28" s="69" t="s">
        <v>93</v>
      </c>
      <c r="D28" s="73" t="s">
        <v>51</v>
      </c>
      <c r="E28" s="71">
        <v>65000</v>
      </c>
      <c r="F28" s="72">
        <f>'Đơn Đặt Hàng'!F23</f>
        <v>0</v>
      </c>
      <c r="G28" s="68">
        <f t="shared" si="2"/>
        <v>0</v>
      </c>
    </row>
    <row r="29" spans="1:9" ht="40.799999999999997" customHeight="1" x14ac:dyDescent="0.25">
      <c r="A29" s="69" t="s">
        <v>84</v>
      </c>
      <c r="B29" s="70" t="s">
        <v>71</v>
      </c>
      <c r="C29" s="69" t="s">
        <v>93</v>
      </c>
      <c r="D29" s="73" t="s">
        <v>51</v>
      </c>
      <c r="E29" s="71">
        <v>65000</v>
      </c>
      <c r="F29" s="72">
        <f>'Đơn Đặt Hàng'!F24</f>
        <v>0</v>
      </c>
      <c r="G29" s="68">
        <f t="shared" si="2"/>
        <v>0</v>
      </c>
    </row>
    <row r="30" spans="1:9" ht="40.799999999999997" customHeight="1" x14ac:dyDescent="0.25">
      <c r="A30" s="69" t="s">
        <v>85</v>
      </c>
      <c r="B30" s="70" t="s">
        <v>72</v>
      </c>
      <c r="C30" s="69" t="s">
        <v>93</v>
      </c>
      <c r="D30" s="73" t="s">
        <v>97</v>
      </c>
      <c r="E30" s="71">
        <v>65000</v>
      </c>
      <c r="F30" s="72">
        <f>'Đơn Đặt Hàng'!F25</f>
        <v>0</v>
      </c>
      <c r="G30" s="68">
        <f t="shared" si="2"/>
        <v>0</v>
      </c>
    </row>
    <row r="31" spans="1:9" ht="40.799999999999997" customHeight="1" x14ac:dyDescent="0.25">
      <c r="A31" s="69" t="s">
        <v>86</v>
      </c>
      <c r="B31" s="70" t="s">
        <v>73</v>
      </c>
      <c r="C31" s="69" t="s">
        <v>93</v>
      </c>
      <c r="D31" s="73" t="s">
        <v>98</v>
      </c>
      <c r="E31" s="71">
        <v>36000</v>
      </c>
      <c r="F31" s="72">
        <f>'Đơn Đặt Hàng'!F26</f>
        <v>0</v>
      </c>
      <c r="G31" s="68">
        <f t="shared" si="2"/>
        <v>0</v>
      </c>
    </row>
    <row r="32" spans="1:9" ht="40.799999999999997" customHeight="1" x14ac:dyDescent="0.25">
      <c r="A32" s="69" t="s">
        <v>87</v>
      </c>
      <c r="B32" s="70" t="s">
        <v>74</v>
      </c>
      <c r="C32" s="69" t="s">
        <v>94</v>
      </c>
      <c r="D32" s="73" t="s">
        <v>99</v>
      </c>
      <c r="E32" s="71">
        <v>21000</v>
      </c>
      <c r="F32" s="72">
        <f>'Đơn Đặt Hàng'!F27</f>
        <v>0</v>
      </c>
      <c r="G32" s="68">
        <f t="shared" si="2"/>
        <v>0</v>
      </c>
    </row>
    <row r="33" spans="1:7" ht="40.799999999999997" customHeight="1" x14ac:dyDescent="0.25">
      <c r="A33" s="69" t="s">
        <v>88</v>
      </c>
      <c r="B33" s="70" t="s">
        <v>160</v>
      </c>
      <c r="C33" s="69" t="s">
        <v>94</v>
      </c>
      <c r="D33" s="73" t="s">
        <v>161</v>
      </c>
      <c r="E33" s="71">
        <v>5500</v>
      </c>
      <c r="F33" s="72">
        <f>'Đơn Đặt Hàng'!F28</f>
        <v>0</v>
      </c>
      <c r="G33" s="68">
        <f t="shared" si="2"/>
        <v>0</v>
      </c>
    </row>
    <row r="34" spans="1:7" ht="40.799999999999997" customHeight="1" x14ac:dyDescent="0.25">
      <c r="A34" s="69" t="s">
        <v>89</v>
      </c>
      <c r="B34" s="70" t="s">
        <v>75</v>
      </c>
      <c r="C34" s="69" t="s">
        <v>94</v>
      </c>
      <c r="D34" s="73" t="s">
        <v>100</v>
      </c>
      <c r="E34" s="71">
        <v>11500</v>
      </c>
      <c r="F34" s="72">
        <f>'Đơn Đặt Hàng'!F29</f>
        <v>0</v>
      </c>
      <c r="G34" s="68">
        <f t="shared" si="2"/>
        <v>0</v>
      </c>
    </row>
    <row r="35" spans="1:7" ht="40.799999999999997" customHeight="1" x14ac:dyDescent="0.25">
      <c r="A35" s="69" t="s">
        <v>90</v>
      </c>
      <c r="B35" s="70" t="s">
        <v>76</v>
      </c>
      <c r="C35" s="69" t="s">
        <v>94</v>
      </c>
      <c r="D35" s="73" t="s">
        <v>101</v>
      </c>
      <c r="E35" s="71">
        <v>40300</v>
      </c>
      <c r="F35" s="72">
        <f>'Đơn Đặt Hàng'!F30</f>
        <v>0</v>
      </c>
      <c r="G35" s="68">
        <f t="shared" si="2"/>
        <v>0</v>
      </c>
    </row>
    <row r="36" spans="1:7" ht="40.799999999999997" customHeight="1" x14ac:dyDescent="0.25">
      <c r="A36" s="69" t="s">
        <v>91</v>
      </c>
      <c r="B36" s="70" t="s">
        <v>77</v>
      </c>
      <c r="C36" s="69" t="s">
        <v>93</v>
      </c>
      <c r="D36" s="73" t="s">
        <v>102</v>
      </c>
      <c r="E36" s="71">
        <v>39300</v>
      </c>
      <c r="F36" s="72">
        <f>'Đơn Đặt Hàng'!F31</f>
        <v>0</v>
      </c>
      <c r="G36" s="68">
        <f t="shared" si="2"/>
        <v>0</v>
      </c>
    </row>
    <row r="37" spans="1:7" ht="40.799999999999997" customHeight="1" x14ac:dyDescent="0.25">
      <c r="A37" s="69" t="s">
        <v>92</v>
      </c>
      <c r="B37" s="70" t="s">
        <v>78</v>
      </c>
      <c r="C37" s="69" t="s">
        <v>94</v>
      </c>
      <c r="D37" s="73" t="s">
        <v>103</v>
      </c>
      <c r="E37" s="71">
        <v>14700</v>
      </c>
      <c r="F37" s="72">
        <f>'Đơn Đặt Hàng'!F32</f>
        <v>0</v>
      </c>
      <c r="G37" s="68">
        <f t="shared" si="2"/>
        <v>0</v>
      </c>
    </row>
    <row r="38" spans="1:7" ht="30" customHeight="1" x14ac:dyDescent="0.25">
      <c r="A38" s="113" t="s">
        <v>104</v>
      </c>
      <c r="B38" s="113"/>
      <c r="C38" s="113"/>
      <c r="D38" s="113"/>
      <c r="E38" s="113"/>
      <c r="F38" s="79"/>
      <c r="G38" s="50"/>
    </row>
    <row r="39" spans="1:7" ht="40.799999999999997" customHeight="1" x14ac:dyDescent="0.25">
      <c r="A39" s="69" t="s">
        <v>112</v>
      </c>
      <c r="B39" s="74" t="s">
        <v>105</v>
      </c>
      <c r="C39" s="69" t="s">
        <v>93</v>
      </c>
      <c r="D39" s="73" t="s">
        <v>109</v>
      </c>
      <c r="E39" s="71">
        <v>35000</v>
      </c>
      <c r="F39" s="72">
        <f>'Đơn Đặt Hàng'!F34</f>
        <v>0</v>
      </c>
      <c r="G39" s="68">
        <f t="shared" si="2"/>
        <v>0</v>
      </c>
    </row>
    <row r="40" spans="1:7" ht="40.799999999999997" customHeight="1" x14ac:dyDescent="0.25">
      <c r="A40" s="69" t="s">
        <v>113</v>
      </c>
      <c r="B40" s="74" t="s">
        <v>106</v>
      </c>
      <c r="C40" s="69" t="s">
        <v>93</v>
      </c>
      <c r="D40" s="73" t="s">
        <v>110</v>
      </c>
      <c r="E40" s="71">
        <v>37400</v>
      </c>
      <c r="F40" s="72">
        <f>'Đơn Đặt Hàng'!F35</f>
        <v>0</v>
      </c>
      <c r="G40" s="68">
        <f t="shared" si="2"/>
        <v>0</v>
      </c>
    </row>
    <row r="41" spans="1:7" ht="40.799999999999997" customHeight="1" x14ac:dyDescent="0.25">
      <c r="A41" s="69" t="s">
        <v>114</v>
      </c>
      <c r="B41" s="74" t="s">
        <v>107</v>
      </c>
      <c r="C41" s="69" t="s">
        <v>93</v>
      </c>
      <c r="D41" s="73" t="s">
        <v>110</v>
      </c>
      <c r="E41" s="71">
        <v>37400</v>
      </c>
      <c r="F41" s="72">
        <f>'Đơn Đặt Hàng'!F36</f>
        <v>0</v>
      </c>
      <c r="G41" s="68">
        <f t="shared" si="2"/>
        <v>0</v>
      </c>
    </row>
    <row r="42" spans="1:7" ht="40.799999999999997" customHeight="1" x14ac:dyDescent="0.25">
      <c r="A42" s="69" t="s">
        <v>115</v>
      </c>
      <c r="B42" s="74" t="s">
        <v>108</v>
      </c>
      <c r="C42" s="69" t="s">
        <v>93</v>
      </c>
      <c r="D42" s="73" t="s">
        <v>111</v>
      </c>
      <c r="E42" s="71">
        <v>23000</v>
      </c>
      <c r="F42" s="72">
        <f>'Đơn Đặt Hàng'!F37</f>
        <v>0</v>
      </c>
      <c r="G42" s="68">
        <f t="shared" si="2"/>
        <v>0</v>
      </c>
    </row>
    <row r="43" spans="1:7" ht="30" customHeight="1" x14ac:dyDescent="0.25">
      <c r="A43" s="113" t="s">
        <v>116</v>
      </c>
      <c r="B43" s="113"/>
      <c r="C43" s="113"/>
      <c r="D43" s="113"/>
      <c r="E43" s="113"/>
      <c r="F43" s="79"/>
      <c r="G43" s="50"/>
    </row>
    <row r="44" spans="1:7" ht="40.799999999999997" customHeight="1" x14ac:dyDescent="0.25">
      <c r="A44" s="69" t="s">
        <v>123</v>
      </c>
      <c r="B44" s="74" t="s">
        <v>117</v>
      </c>
      <c r="C44" s="69" t="s">
        <v>93</v>
      </c>
      <c r="D44" s="73" t="s">
        <v>129</v>
      </c>
      <c r="E44" s="71">
        <v>65000</v>
      </c>
      <c r="F44" s="72">
        <f>'Đơn Đặt Hàng'!F39</f>
        <v>0</v>
      </c>
      <c r="G44" s="68">
        <f t="shared" si="2"/>
        <v>0</v>
      </c>
    </row>
    <row r="45" spans="1:7" ht="40.799999999999997" customHeight="1" x14ac:dyDescent="0.25">
      <c r="A45" s="69" t="s">
        <v>124</v>
      </c>
      <c r="B45" s="74" t="s">
        <v>118</v>
      </c>
      <c r="C45" s="69" t="s">
        <v>93</v>
      </c>
      <c r="D45" s="73" t="s">
        <v>130</v>
      </c>
      <c r="E45" s="71">
        <v>65000</v>
      </c>
      <c r="F45" s="72">
        <f>'Đơn Đặt Hàng'!F40</f>
        <v>0</v>
      </c>
      <c r="G45" s="68">
        <f t="shared" si="2"/>
        <v>0</v>
      </c>
    </row>
    <row r="46" spans="1:7" ht="40.799999999999997" customHeight="1" x14ac:dyDescent="0.25">
      <c r="A46" s="69" t="s">
        <v>125</v>
      </c>
      <c r="B46" s="74" t="s">
        <v>119</v>
      </c>
      <c r="C46" s="69" t="s">
        <v>93</v>
      </c>
      <c r="D46" s="73" t="s">
        <v>131</v>
      </c>
      <c r="E46" s="71">
        <v>34000</v>
      </c>
      <c r="F46" s="72">
        <f>'Đơn Đặt Hàng'!F41</f>
        <v>0</v>
      </c>
      <c r="G46" s="68">
        <f t="shared" si="2"/>
        <v>0</v>
      </c>
    </row>
    <row r="47" spans="1:7" ht="40.799999999999997" customHeight="1" x14ac:dyDescent="0.25">
      <c r="A47" s="69" t="s">
        <v>126</v>
      </c>
      <c r="B47" s="74" t="s">
        <v>120</v>
      </c>
      <c r="C47" s="69" t="s">
        <v>93</v>
      </c>
      <c r="D47" s="73" t="s">
        <v>132</v>
      </c>
      <c r="E47" s="71">
        <v>45200</v>
      </c>
      <c r="F47" s="72">
        <f>'Đơn Đặt Hàng'!F42</f>
        <v>0</v>
      </c>
      <c r="G47" s="68">
        <f t="shared" si="2"/>
        <v>0</v>
      </c>
    </row>
    <row r="48" spans="1:7" ht="40.799999999999997" customHeight="1" x14ac:dyDescent="0.25">
      <c r="A48" s="69" t="s">
        <v>127</v>
      </c>
      <c r="B48" s="74" t="s">
        <v>121</v>
      </c>
      <c r="C48" s="69" t="s">
        <v>93</v>
      </c>
      <c r="D48" s="73" t="s">
        <v>130</v>
      </c>
      <c r="E48" s="71">
        <v>40300</v>
      </c>
      <c r="F48" s="72">
        <f>'Đơn Đặt Hàng'!F43</f>
        <v>0</v>
      </c>
      <c r="G48" s="68">
        <f t="shared" si="2"/>
        <v>0</v>
      </c>
    </row>
    <row r="49" spans="1:7" ht="40.799999999999997" customHeight="1" x14ac:dyDescent="0.25">
      <c r="A49" s="69" t="s">
        <v>128</v>
      </c>
      <c r="B49" s="74" t="s">
        <v>122</v>
      </c>
      <c r="C49" s="69" t="s">
        <v>93</v>
      </c>
      <c r="D49" s="73" t="s">
        <v>130</v>
      </c>
      <c r="E49" s="71">
        <v>42000</v>
      </c>
      <c r="F49" s="72">
        <f>'Đơn Đặt Hàng'!F44</f>
        <v>0</v>
      </c>
      <c r="G49" s="68">
        <f t="shared" si="2"/>
        <v>0</v>
      </c>
    </row>
    <row r="50" spans="1:7" ht="30" customHeight="1" x14ac:dyDescent="0.25">
      <c r="A50" s="113" t="s">
        <v>30</v>
      </c>
      <c r="B50" s="113"/>
      <c r="C50" s="113"/>
      <c r="D50" s="113"/>
      <c r="E50" s="113"/>
      <c r="F50" s="79"/>
      <c r="G50" s="50"/>
    </row>
    <row r="51" spans="1:7" ht="40.799999999999997" customHeight="1" x14ac:dyDescent="0.25">
      <c r="A51" s="69" t="s">
        <v>31</v>
      </c>
      <c r="B51" s="74" t="s">
        <v>134</v>
      </c>
      <c r="C51" s="69" t="s">
        <v>93</v>
      </c>
      <c r="D51" s="73" t="s">
        <v>133</v>
      </c>
      <c r="E51" s="71">
        <v>120000</v>
      </c>
      <c r="F51" s="72">
        <f>'Đơn Đặt Hàng'!F46</f>
        <v>0</v>
      </c>
      <c r="G51" s="68">
        <f t="shared" si="2"/>
        <v>0</v>
      </c>
    </row>
    <row r="52" spans="1:7" ht="40.799999999999997" customHeight="1" x14ac:dyDescent="0.25">
      <c r="A52" s="69" t="s">
        <v>32</v>
      </c>
      <c r="B52" s="74" t="s">
        <v>136</v>
      </c>
      <c r="C52" s="69" t="s">
        <v>93</v>
      </c>
      <c r="D52" s="73" t="s">
        <v>135</v>
      </c>
      <c r="E52" s="71">
        <v>40300</v>
      </c>
      <c r="F52" s="72">
        <f>'Đơn Đặt Hàng'!F47</f>
        <v>0</v>
      </c>
      <c r="G52" s="68">
        <f t="shared" si="2"/>
        <v>0</v>
      </c>
    </row>
    <row r="53" spans="1:7" ht="40.799999999999997" customHeight="1" x14ac:dyDescent="0.25">
      <c r="A53" s="69" t="s">
        <v>33</v>
      </c>
      <c r="B53" s="74" t="s">
        <v>138</v>
      </c>
      <c r="C53" s="69" t="s">
        <v>93</v>
      </c>
      <c r="D53" s="73" t="s">
        <v>137</v>
      </c>
      <c r="E53" s="71">
        <v>71000</v>
      </c>
      <c r="F53" s="72">
        <f>'Đơn Đặt Hàng'!F48</f>
        <v>0</v>
      </c>
      <c r="G53" s="68">
        <f t="shared" si="2"/>
        <v>0</v>
      </c>
    </row>
    <row r="54" spans="1:7" ht="40.799999999999997" customHeight="1" x14ac:dyDescent="0.25">
      <c r="A54" s="69" t="s">
        <v>34</v>
      </c>
      <c r="B54" s="74" t="s">
        <v>139</v>
      </c>
      <c r="C54" s="69" t="s">
        <v>93</v>
      </c>
      <c r="D54" s="69" t="s">
        <v>98</v>
      </c>
      <c r="E54" s="71">
        <v>51100</v>
      </c>
      <c r="F54" s="72">
        <f>'Đơn Đặt Hàng'!F49</f>
        <v>0</v>
      </c>
      <c r="G54" s="68">
        <f t="shared" si="2"/>
        <v>0</v>
      </c>
    </row>
    <row r="55" spans="1:7" ht="40.799999999999997" customHeight="1" x14ac:dyDescent="0.25">
      <c r="A55" s="69" t="s">
        <v>35</v>
      </c>
      <c r="B55" s="74" t="s">
        <v>140</v>
      </c>
      <c r="C55" s="69" t="s">
        <v>93</v>
      </c>
      <c r="D55" s="69" t="s">
        <v>141</v>
      </c>
      <c r="E55" s="71">
        <v>27500</v>
      </c>
      <c r="F55" s="72">
        <f>'Đơn Đặt Hàng'!F50</f>
        <v>0</v>
      </c>
      <c r="G55" s="68">
        <f t="shared" si="2"/>
        <v>0</v>
      </c>
    </row>
    <row r="56" spans="1:7" ht="40.799999999999997" customHeight="1" x14ac:dyDescent="0.25">
      <c r="A56" s="69" t="s">
        <v>36</v>
      </c>
      <c r="B56" s="74" t="s">
        <v>142</v>
      </c>
      <c r="C56" s="69" t="s">
        <v>93</v>
      </c>
      <c r="D56" s="69" t="s">
        <v>98</v>
      </c>
      <c r="E56" s="75">
        <v>51100</v>
      </c>
      <c r="F56" s="72">
        <f>'Đơn Đặt Hàng'!F51</f>
        <v>0</v>
      </c>
      <c r="G56" s="68">
        <f t="shared" si="2"/>
        <v>0</v>
      </c>
    </row>
    <row r="57" spans="1:7" ht="40.799999999999997" customHeight="1" x14ac:dyDescent="0.25">
      <c r="A57" s="69" t="s">
        <v>37</v>
      </c>
      <c r="B57" s="74" t="s">
        <v>143</v>
      </c>
      <c r="C57" s="69" t="s">
        <v>93</v>
      </c>
      <c r="D57" s="69" t="s">
        <v>141</v>
      </c>
      <c r="E57" s="75">
        <v>27500</v>
      </c>
      <c r="F57" s="72">
        <f>'Đơn Đặt Hàng'!F52</f>
        <v>0</v>
      </c>
      <c r="G57" s="68">
        <f t="shared" si="2"/>
        <v>0</v>
      </c>
    </row>
    <row r="58" spans="1:7" ht="30" customHeight="1" x14ac:dyDescent="0.25">
      <c r="A58" s="113" t="s">
        <v>38</v>
      </c>
      <c r="B58" s="113"/>
      <c r="C58" s="113"/>
      <c r="D58" s="113"/>
      <c r="E58" s="113"/>
      <c r="F58" s="79"/>
      <c r="G58" s="50"/>
    </row>
    <row r="59" spans="1:7" ht="40.799999999999997" customHeight="1" x14ac:dyDescent="0.25">
      <c r="A59" s="69" t="s">
        <v>39</v>
      </c>
      <c r="B59" s="70" t="s">
        <v>56</v>
      </c>
      <c r="C59" s="69" t="s">
        <v>93</v>
      </c>
      <c r="D59" s="73" t="s">
        <v>40</v>
      </c>
      <c r="E59" s="71">
        <v>229000</v>
      </c>
      <c r="F59" s="72">
        <f>'Đơn Đặt Hàng'!F54</f>
        <v>0</v>
      </c>
      <c r="G59" s="68">
        <f t="shared" si="2"/>
        <v>0</v>
      </c>
    </row>
    <row r="60" spans="1:7" ht="40.799999999999997" customHeight="1" x14ac:dyDescent="0.25">
      <c r="A60" s="69" t="s">
        <v>41</v>
      </c>
      <c r="B60" s="70" t="s">
        <v>57</v>
      </c>
      <c r="C60" s="69" t="s">
        <v>93</v>
      </c>
      <c r="D60" s="69" t="s">
        <v>42</v>
      </c>
      <c r="E60" s="71">
        <v>195000</v>
      </c>
      <c r="F60" s="72">
        <f>'Đơn Đặt Hàng'!F55</f>
        <v>0</v>
      </c>
      <c r="G60" s="68">
        <f t="shared" si="2"/>
        <v>0</v>
      </c>
    </row>
    <row r="61" spans="1:7" ht="40.799999999999997" customHeight="1" x14ac:dyDescent="0.25">
      <c r="A61" s="69" t="s">
        <v>43</v>
      </c>
      <c r="B61" s="70" t="s">
        <v>58</v>
      </c>
      <c r="C61" s="69" t="s">
        <v>93</v>
      </c>
      <c r="D61" s="69" t="s">
        <v>44</v>
      </c>
      <c r="E61" s="71">
        <v>155000</v>
      </c>
      <c r="F61" s="72">
        <f>'Đơn Đặt Hàng'!F56</f>
        <v>0</v>
      </c>
      <c r="G61" s="68">
        <f t="shared" si="2"/>
        <v>0</v>
      </c>
    </row>
    <row r="62" spans="1:7" ht="40.799999999999997" customHeight="1" x14ac:dyDescent="0.25">
      <c r="A62" s="69" t="s">
        <v>45</v>
      </c>
      <c r="B62" s="70" t="s">
        <v>59</v>
      </c>
      <c r="C62" s="69" t="s">
        <v>93</v>
      </c>
      <c r="D62" s="69" t="s">
        <v>46</v>
      </c>
      <c r="E62" s="71">
        <v>100000</v>
      </c>
      <c r="F62" s="72">
        <f>'Đơn Đặt Hàng'!F57</f>
        <v>0</v>
      </c>
      <c r="G62" s="68">
        <f t="shared" si="2"/>
        <v>0</v>
      </c>
    </row>
    <row r="63" spans="1:7" ht="40.799999999999997" customHeight="1" x14ac:dyDescent="0.25">
      <c r="A63" s="69" t="s">
        <v>47</v>
      </c>
      <c r="B63" s="70" t="s">
        <v>145</v>
      </c>
      <c r="C63" s="69" t="s">
        <v>93</v>
      </c>
      <c r="D63" s="69" t="s">
        <v>144</v>
      </c>
      <c r="E63" s="71">
        <v>17700</v>
      </c>
      <c r="F63" s="72">
        <f>'Đơn Đặt Hàng'!F58</f>
        <v>0</v>
      </c>
      <c r="G63" s="68">
        <f t="shared" si="2"/>
        <v>0</v>
      </c>
    </row>
    <row r="64" spans="1:7" s="11" customFormat="1" ht="40.799999999999997" customHeight="1" x14ac:dyDescent="0.25">
      <c r="A64" s="69" t="s">
        <v>146</v>
      </c>
      <c r="B64" s="70" t="s">
        <v>60</v>
      </c>
      <c r="C64" s="69" t="s">
        <v>93</v>
      </c>
      <c r="D64" s="69" t="s">
        <v>15</v>
      </c>
      <c r="E64" s="71">
        <v>55000</v>
      </c>
      <c r="F64" s="72">
        <f>'Đơn Đặt Hàng'!F59</f>
        <v>0</v>
      </c>
      <c r="G64" s="68">
        <f t="shared" si="2"/>
        <v>0</v>
      </c>
    </row>
    <row r="65" spans="1:7" ht="30" customHeight="1" x14ac:dyDescent="0.25">
      <c r="A65" s="113" t="s">
        <v>48</v>
      </c>
      <c r="B65" s="113"/>
      <c r="C65" s="113"/>
      <c r="D65" s="113"/>
      <c r="E65" s="113"/>
      <c r="F65" s="79"/>
      <c r="G65" s="50"/>
    </row>
    <row r="66" spans="1:7" ht="40.799999999999997" customHeight="1" x14ac:dyDescent="0.25">
      <c r="A66" s="69" t="s">
        <v>49</v>
      </c>
      <c r="B66" s="70" t="s">
        <v>147</v>
      </c>
      <c r="C66" s="69" t="s">
        <v>93</v>
      </c>
      <c r="D66" s="69" t="s">
        <v>14</v>
      </c>
      <c r="E66" s="76">
        <v>61000</v>
      </c>
      <c r="F66" s="72">
        <f>'Đơn Đặt Hàng'!F61</f>
        <v>0</v>
      </c>
      <c r="G66" s="68">
        <f t="shared" si="2"/>
        <v>0</v>
      </c>
    </row>
    <row r="67" spans="1:7" ht="40.799999999999997" customHeight="1" x14ac:dyDescent="0.25">
      <c r="A67" s="69" t="s">
        <v>50</v>
      </c>
      <c r="B67" s="70" t="s">
        <v>148</v>
      </c>
      <c r="C67" s="69" t="s">
        <v>93</v>
      </c>
      <c r="D67" s="69" t="s">
        <v>53</v>
      </c>
      <c r="E67" s="76">
        <v>43000</v>
      </c>
      <c r="F67" s="72">
        <f>'Đơn Đặt Hàng'!F62</f>
        <v>0</v>
      </c>
      <c r="G67" s="68">
        <f t="shared" si="2"/>
        <v>0</v>
      </c>
    </row>
    <row r="68" spans="1:7" ht="40.799999999999997" customHeight="1" x14ac:dyDescent="0.25">
      <c r="A68" s="69" t="s">
        <v>52</v>
      </c>
      <c r="B68" s="70" t="s">
        <v>61</v>
      </c>
      <c r="C68" s="69" t="s">
        <v>149</v>
      </c>
      <c r="D68" s="69" t="s">
        <v>51</v>
      </c>
      <c r="E68" s="76">
        <v>57000</v>
      </c>
      <c r="F68" s="72">
        <f>'Đơn Đặt Hàng'!F63</f>
        <v>0</v>
      </c>
      <c r="G68" s="68">
        <f t="shared" si="2"/>
        <v>0</v>
      </c>
    </row>
    <row r="69" spans="1:7" ht="30" customHeight="1" x14ac:dyDescent="0.25">
      <c r="A69" s="113" t="s">
        <v>150</v>
      </c>
      <c r="B69" s="113"/>
      <c r="C69" s="113"/>
      <c r="D69" s="113"/>
      <c r="E69" s="113"/>
      <c r="F69" s="79"/>
      <c r="G69" s="50"/>
    </row>
    <row r="70" spans="1:7" ht="40.799999999999997" customHeight="1" x14ac:dyDescent="0.25">
      <c r="A70" s="69" t="s">
        <v>158</v>
      </c>
      <c r="B70" s="70" t="s">
        <v>151</v>
      </c>
      <c r="C70" s="69" t="s">
        <v>152</v>
      </c>
      <c r="D70" s="69" t="s">
        <v>12</v>
      </c>
      <c r="E70" s="76">
        <v>35500</v>
      </c>
      <c r="F70" s="72">
        <f>'Đơn Đặt Hàng'!F65</f>
        <v>0</v>
      </c>
      <c r="G70" s="68">
        <f t="shared" si="2"/>
        <v>0</v>
      </c>
    </row>
    <row r="71" spans="1:7" ht="40.799999999999997" customHeight="1" x14ac:dyDescent="0.25">
      <c r="A71" s="69" t="s">
        <v>159</v>
      </c>
      <c r="B71" s="70" t="s">
        <v>154</v>
      </c>
      <c r="C71" s="69" t="s">
        <v>152</v>
      </c>
      <c r="D71" s="69" t="s">
        <v>153</v>
      </c>
      <c r="E71" s="76">
        <v>26500</v>
      </c>
      <c r="F71" s="72">
        <f>'Đơn Đặt Hàng'!F66</f>
        <v>0</v>
      </c>
      <c r="G71" s="68">
        <f t="shared" si="2"/>
        <v>0</v>
      </c>
    </row>
    <row r="72" spans="1:7" ht="21.9" customHeight="1" x14ac:dyDescent="0.25">
      <c r="A72" s="62"/>
      <c r="B72" s="62"/>
      <c r="C72" s="62"/>
      <c r="D72" s="62"/>
      <c r="E72" s="80" t="s">
        <v>1</v>
      </c>
      <c r="F72" s="81">
        <f>SUM(F19:F71)</f>
        <v>0</v>
      </c>
      <c r="G72" s="82">
        <f>SUM(G19:G71)</f>
        <v>0</v>
      </c>
    </row>
    <row r="73" spans="1:7" ht="21.9" customHeight="1" x14ac:dyDescent="0.25">
      <c r="A73" s="83"/>
      <c r="B73" s="52"/>
      <c r="C73" s="52"/>
      <c r="D73" s="84"/>
      <c r="E73" s="126" t="s">
        <v>0</v>
      </c>
      <c r="F73" s="126"/>
      <c r="G73" s="85">
        <f>'Đơn Đặt Hàng'!G68</f>
        <v>0</v>
      </c>
    </row>
    <row r="74" spans="1:7" ht="21.9" customHeight="1" x14ac:dyDescent="0.25">
      <c r="A74" s="86"/>
      <c r="B74" s="52"/>
      <c r="C74" s="52"/>
      <c r="D74" s="61"/>
      <c r="E74" s="126" t="s">
        <v>2</v>
      </c>
      <c r="F74" s="126"/>
      <c r="G74" s="87">
        <f>G72*(1-G73)</f>
        <v>0</v>
      </c>
    </row>
    <row r="75" spans="1:7" ht="21.9" customHeight="1" x14ac:dyDescent="0.25">
      <c r="A75" s="54"/>
      <c r="B75" s="18"/>
      <c r="C75" s="18"/>
      <c r="D75" s="55"/>
      <c r="E75" s="56"/>
      <c r="F75" s="56"/>
      <c r="G75" s="57"/>
    </row>
    <row r="76" spans="1:7" ht="21.9" customHeight="1" x14ac:dyDescent="0.25">
      <c r="A76" s="122" t="s">
        <v>22</v>
      </c>
      <c r="B76" s="122"/>
      <c r="C76" s="18"/>
      <c r="D76" s="122" t="s">
        <v>23</v>
      </c>
      <c r="E76" s="122"/>
      <c r="F76" s="122"/>
      <c r="G76" s="122"/>
    </row>
    <row r="77" spans="1:7" ht="43.2" customHeight="1" x14ac:dyDescent="0.25">
      <c r="A77" s="114"/>
      <c r="B77" s="115"/>
      <c r="C77" s="88"/>
      <c r="D77" s="123"/>
      <c r="E77" s="123"/>
      <c r="F77" s="123"/>
      <c r="G77" s="123"/>
    </row>
    <row r="78" spans="1:7" ht="43.2" customHeight="1" x14ac:dyDescent="0.25">
      <c r="A78" s="116"/>
      <c r="B78" s="117"/>
      <c r="C78" s="18"/>
      <c r="D78" s="123"/>
      <c r="E78" s="123"/>
      <c r="F78" s="123"/>
      <c r="G78" s="123"/>
    </row>
    <row r="79" spans="1:7" ht="22.8" customHeight="1" x14ac:dyDescent="0.25">
      <c r="A79" s="116"/>
      <c r="B79" s="117"/>
      <c r="C79" s="18"/>
      <c r="D79" s="123"/>
      <c r="E79" s="123"/>
      <c r="F79" s="123"/>
      <c r="G79" s="123"/>
    </row>
    <row r="80" spans="1:7" ht="22.8" customHeight="1" x14ac:dyDescent="0.25">
      <c r="A80" s="118"/>
      <c r="B80" s="119"/>
      <c r="C80" s="18"/>
      <c r="D80" s="123"/>
      <c r="E80" s="123"/>
      <c r="F80" s="123"/>
      <c r="G80" s="123"/>
    </row>
    <row r="81" spans="1:7" ht="19.8" customHeight="1" x14ac:dyDescent="0.25">
      <c r="A81" s="18"/>
      <c r="B81" s="18"/>
      <c r="C81" s="18"/>
      <c r="D81" s="60"/>
      <c r="E81" s="60"/>
      <c r="F81" s="60"/>
      <c r="G81" s="60"/>
    </row>
    <row r="82" spans="1:7" ht="18" customHeight="1" x14ac:dyDescent="0.25">
      <c r="A82" s="6"/>
      <c r="B82" s="18"/>
      <c r="C82" s="18"/>
      <c r="D82" s="17"/>
      <c r="E82" s="17"/>
      <c r="F82" s="17"/>
      <c r="G82" s="17"/>
    </row>
    <row r="83" spans="1:7" s="14" customFormat="1" ht="18" customHeight="1" x14ac:dyDescent="0.3">
      <c r="A83" s="120" t="s">
        <v>24</v>
      </c>
      <c r="B83" s="120"/>
      <c r="C83" s="77"/>
      <c r="D83" s="124" t="s">
        <v>25</v>
      </c>
      <c r="E83" s="124"/>
      <c r="F83" s="124"/>
      <c r="G83" s="124"/>
    </row>
    <row r="84" spans="1:7" s="13" customFormat="1" ht="18" customHeight="1" x14ac:dyDescent="0.25">
      <c r="A84" s="121"/>
      <c r="B84" s="121"/>
      <c r="C84" s="58"/>
      <c r="D84" s="125"/>
      <c r="E84" s="125"/>
      <c r="F84" s="125"/>
      <c r="G84" s="125"/>
    </row>
    <row r="85" spans="1:7" ht="18" customHeight="1" x14ac:dyDescent="0.25">
      <c r="A85" s="58"/>
      <c r="B85" s="58"/>
      <c r="C85" s="58"/>
      <c r="D85" s="18"/>
      <c r="E85" s="18"/>
      <c r="F85" s="18"/>
      <c r="G85" s="18"/>
    </row>
    <row r="86" spans="1:7" ht="18" customHeight="1" x14ac:dyDescent="0.25">
      <c r="A86" s="6"/>
      <c r="B86" s="18"/>
      <c r="C86" s="18"/>
      <c r="D86" s="18"/>
      <c r="E86" s="18"/>
      <c r="F86" s="18"/>
      <c r="G86" s="18"/>
    </row>
    <row r="87" spans="1:7" ht="18" customHeight="1" x14ac:dyDescent="0.25">
      <c r="A87" s="6"/>
      <c r="B87" s="18"/>
      <c r="C87" s="18"/>
      <c r="D87" s="18"/>
      <c r="E87" s="18"/>
      <c r="F87" s="18"/>
      <c r="G87" s="18"/>
    </row>
    <row r="88" spans="1:7" ht="18" customHeight="1" x14ac:dyDescent="0.25">
      <c r="A88" s="6"/>
      <c r="B88" s="18"/>
      <c r="C88" s="18"/>
      <c r="D88" s="18"/>
      <c r="E88" s="18"/>
      <c r="F88" s="18"/>
      <c r="G88" s="18"/>
    </row>
    <row r="89" spans="1:7" ht="18" customHeight="1" x14ac:dyDescent="0.25">
      <c r="A89" s="6"/>
      <c r="B89" s="18"/>
      <c r="C89" s="18"/>
      <c r="D89" s="18"/>
      <c r="E89" s="18"/>
      <c r="F89" s="18"/>
      <c r="G89" s="18"/>
    </row>
    <row r="90" spans="1:7" ht="18" customHeight="1" x14ac:dyDescent="0.25">
      <c r="A90" s="6"/>
      <c r="B90" s="18"/>
      <c r="C90" s="18"/>
      <c r="D90" s="18"/>
      <c r="E90" s="18"/>
      <c r="F90" s="18"/>
      <c r="G90" s="18"/>
    </row>
    <row r="91" spans="1:7" ht="4.5" customHeight="1" x14ac:dyDescent="0.25">
      <c r="A91" s="6"/>
      <c r="B91" s="18"/>
      <c r="C91" s="18"/>
      <c r="D91" s="18"/>
      <c r="E91" s="18"/>
      <c r="F91" s="18"/>
      <c r="G91" s="18"/>
    </row>
  </sheetData>
  <autoFilter ref="A17:G74" xr:uid="{00000000-0009-0000-0000-000001000000}">
    <filterColumn colId="2" showButton="0"/>
  </autoFilter>
  <mergeCells count="38">
    <mergeCell ref="A69:E69"/>
    <mergeCell ref="A77:B80"/>
    <mergeCell ref="A83:B83"/>
    <mergeCell ref="A84:B84"/>
    <mergeCell ref="A76:B76"/>
    <mergeCell ref="D76:G76"/>
    <mergeCell ref="D77:G80"/>
    <mergeCell ref="D83:G83"/>
    <mergeCell ref="D84:G84"/>
    <mergeCell ref="E74:F74"/>
    <mergeCell ref="E73:F73"/>
    <mergeCell ref="A65:E65"/>
    <mergeCell ref="A18:E18"/>
    <mergeCell ref="A43:E43"/>
    <mergeCell ref="A50:E50"/>
    <mergeCell ref="A58:E58"/>
    <mergeCell ref="A23:E23"/>
    <mergeCell ref="A38:E38"/>
    <mergeCell ref="D6:E6"/>
    <mergeCell ref="A8:G8"/>
    <mergeCell ref="B9:E9"/>
    <mergeCell ref="A1:G1"/>
    <mergeCell ref="A2:G2"/>
    <mergeCell ref="A3:G3"/>
    <mergeCell ref="A4:G4"/>
    <mergeCell ref="A5:G5"/>
    <mergeCell ref="A13:B13"/>
    <mergeCell ref="A14:B14"/>
    <mergeCell ref="A15:B15"/>
    <mergeCell ref="C10:G10"/>
    <mergeCell ref="C11:G11"/>
    <mergeCell ref="C12:G12"/>
    <mergeCell ref="C13:G13"/>
    <mergeCell ref="C14:G14"/>
    <mergeCell ref="C15:G15"/>
    <mergeCell ref="A10:B10"/>
    <mergeCell ref="A11:B11"/>
    <mergeCell ref="A12:B12"/>
  </mergeCells>
  <phoneticPr fontId="22" type="noConversion"/>
  <hyperlinks>
    <hyperlink ref="A3:G3" location="'Đơn Đặt Hàng'!A1" display="Tel : 0902 389 519" xr:uid="{00000000-0004-0000-0100-000002000000}"/>
  </hyperlinks>
  <pageMargins left="0.3" right="0" top="0" bottom="0" header="0" footer="0"/>
  <pageSetup paperSize="9" scale="76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Đơn Đặt Hàng</vt:lpstr>
      <vt:lpstr>Phiếu Giao Hàng</vt:lpstr>
      <vt:lpstr>'Đơn Đặt Hàng'!Print_Area</vt:lpstr>
      <vt:lpstr>'Phiếu Giao Hàng'!Print_Area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Việt  Cường</cp:lastModifiedBy>
  <cp:lastPrinted>2024-12-15T15:30:56Z</cp:lastPrinted>
  <dcterms:created xsi:type="dcterms:W3CDTF">2014-07-18T11:25:26Z</dcterms:created>
  <dcterms:modified xsi:type="dcterms:W3CDTF">2024-12-15T15:34:09Z</dcterms:modified>
</cp:coreProperties>
</file>